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6" activeTab="6"/>
  </bookViews>
  <sheets>
    <sheet name="01收入支出决算总表" sheetId="1" r:id="rId1"/>
    <sheet name="02收入决算表" sheetId="2" r:id="rId2"/>
    <sheet name="03支出决算表" sheetId="3" r:id="rId3"/>
    <sheet name="04财政拨款收入支出决算总表" sheetId="4" r:id="rId4"/>
    <sheet name="05一般公共预算财政拨款支出决算表" sheetId="5" r:id="rId5"/>
    <sheet name="06一般公共预算财政拨款基本支出决算表" sheetId="6" r:id="rId6"/>
    <sheet name="07财政拨款“三公”经费支出决算表" sheetId="7" r:id="rId7"/>
    <sheet name="08政府性基金预算财政拨款收入支出决算表" sheetId="8" r:id="rId8"/>
    <sheet name="09财政专项支出决算表 " sheetId="9" r:id="rId9"/>
    <sheet name="10转移支付分县市情况表" sheetId="10" r:id="rId10"/>
  </sheets>
  <definedNames>
    <definedName name="_xlnm.Print_Area" localSheetId="6">'07财政拨款“三公”经费支出决算表'!$A$1:$L$9</definedName>
  </definedNames>
  <calcPr fullCalcOnLoad="1"/>
</workbook>
</file>

<file path=xl/sharedStrings.xml><?xml version="1.0" encoding="utf-8"?>
<sst xmlns="http://schemas.openxmlformats.org/spreadsheetml/2006/main" count="1091" uniqueCount="411">
  <si>
    <t>收入支出决算总表</t>
  </si>
  <si>
    <t>公开01表</t>
  </si>
  <si>
    <t>部门：湖北省人民政府台湾事务办公室</t>
  </si>
  <si>
    <t>2017年度</t>
  </si>
  <si>
    <t>金额单位：万元</t>
  </si>
  <si>
    <t>收入</t>
  </si>
  <si>
    <t>支出</t>
  </si>
  <si>
    <t>项目</t>
  </si>
  <si>
    <t>行次</t>
  </si>
  <si>
    <t>决算数</t>
  </si>
  <si>
    <t>栏次</t>
  </si>
  <si>
    <t>1</t>
  </si>
  <si>
    <t>2</t>
  </si>
  <si>
    <t>一、财政拨款收入</t>
  </si>
  <si>
    <t>一、一般公共服务支出</t>
  </si>
  <si>
    <t>29</t>
  </si>
  <si>
    <t>　　其中：政府性基金预算财政拨款</t>
  </si>
  <si>
    <t>二、外交支出</t>
  </si>
  <si>
    <t>30</t>
  </si>
  <si>
    <t>二、上级补助收入</t>
  </si>
  <si>
    <t>3</t>
  </si>
  <si>
    <t>三、国防支出</t>
  </si>
  <si>
    <t>31</t>
  </si>
  <si>
    <t>三、事业收入</t>
  </si>
  <si>
    <t>4</t>
  </si>
  <si>
    <t>四、公共安全支出</t>
  </si>
  <si>
    <t>32</t>
  </si>
  <si>
    <t>四、经营收入</t>
  </si>
  <si>
    <t>5</t>
  </si>
  <si>
    <t>五、教育支出</t>
  </si>
  <si>
    <t>33</t>
  </si>
  <si>
    <t>五、附属单位上缴收入</t>
  </si>
  <si>
    <t>6</t>
  </si>
  <si>
    <t>六、科学技术支出</t>
  </si>
  <si>
    <t>34</t>
  </si>
  <si>
    <t>六、其他收入</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</si>
  <si>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</si>
  <si>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</si>
  <si>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</si>
  <si>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</si>
  <si>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</si>
  <si>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</si>
  <si>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</si>
  <si>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</si>
  <si>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</si>
  <si>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</si>
  <si>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</si>
  <si>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</si>
  <si>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</si>
  <si>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</si>
  <si>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</si>
  <si>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</si>
  <si>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</si>
  <si>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</si>
  <si>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</si>
  <si>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</si>
  <si>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</si>
  <si>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</si>
  <si>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</si>
  <si>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</si>
  <si>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</si>
  <si>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</si>
  <si>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</si>
  <si>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</si>
  <si>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</si>
  <si>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</si>
  <si>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</si>
  <si>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</si>
  <si>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</si>
  <si>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</si>
  <si>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</si>
  <si>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</si>
  <si>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</si>
  <si>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</si>
  <si>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</si>
  <si>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</si>
  <si>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</si>
  <si>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</si>
  <si>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</si>
  <si>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</si>
  <si>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</si>
  <si>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</si>
  <si>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</si>
  <si>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</si>
  <si>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</si>
  <si>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</si>
  <si>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</si>
  <si>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</si>
  <si>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</si>
  <si>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</si>
  <si>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</si>
  <si>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</si>
  <si>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</si>
  <si>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</si>
  <si>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</si>
  <si>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</si>
  <si>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</si>
  <si>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</si>
  <si>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</si>
  <si>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</si>
  <si>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</si>
  <si>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</si>
  <si>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</si>
  <si>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</si>
  <si>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</si>
  <si>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</si>
  <si>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</si>
  <si>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</si>
  <si>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</si>
  <si>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</si>
  <si>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</si>
  <si>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</si>
  <si>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</si>
  <si>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</si>
  <si>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</si>
  <si>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合计</t>
  </si>
  <si>
    <t>201</t>
  </si>
  <si>
    <t>一般公共服务支出</t>
  </si>
  <si>
    <t>20125</t>
  </si>
  <si>
    <t>港澳台侨事务</t>
  </si>
  <si>
    <t>2012501</t>
  </si>
  <si>
    <t xml:space="preserve">  行政运行</t>
  </si>
  <si>
    <t>2012502</t>
  </si>
  <si>
    <t xml:space="preserve">  一般行政管理事务</t>
  </si>
  <si>
    <t>2012505</t>
  </si>
  <si>
    <t xml:space="preserve">  台湾事务</t>
  </si>
  <si>
    <t>208</t>
  </si>
  <si>
    <t>社会保障和就业支出</t>
  </si>
  <si>
    <t>20805</t>
  </si>
  <si>
    <t>行政事业单位离退休</t>
  </si>
  <si>
    <t>2080503</t>
  </si>
  <si>
    <t xml:space="preserve">  离退休人员管理机构</t>
  </si>
  <si>
    <t>2080505</t>
  </si>
  <si>
    <t xml:space="preserve">  机关事业单位基本养老保险缴费支出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</si>
  <si>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</si>
  <si>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</si>
  <si>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</si>
  <si>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</si>
  <si>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</si>
  <si>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</si>
  <si>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</si>
  <si>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</si>
  <si>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</si>
  <si>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</si>
  <si>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</si>
  <si>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</si>
  <si>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</si>
  <si>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</si>
  <si>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</si>
  <si>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</si>
  <si>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</si>
  <si>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</si>
  <si>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</si>
  <si>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</si>
  <si>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</si>
  <si>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</si>
  <si>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</si>
  <si>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</si>
  <si>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</si>
  <si>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</si>
  <si>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</si>
  <si>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</si>
  <si>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</si>
  <si>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</si>
  <si>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</si>
  <si>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</si>
  <si>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</si>
  <si>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</si>
  <si>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</si>
  <si>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</si>
  <si>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</si>
  <si>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</si>
  <si>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</si>
  <si>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59</t>
  </si>
  <si>
    <t>60</t>
  </si>
  <si>
    <t>注：本表反映部门本年度一般公共预算财政拨款和政府性基金预算财政拨款的总收支和年末结转结余情况。</t>
  </si>
  <si>
    <t>一般公共预算财政拨款支出决算表</t>
  </si>
  <si>
    <t>公开05表</t>
  </si>
  <si>
    <t xml:space="preserve">基本支出  </t>
  </si>
  <si>
    <t>注：本表反映部门本年度一般公共预算财政拨款实际支出情况。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</si>
  <si>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</si>
  <si>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</si>
  <si>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</si>
  <si>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</si>
  <si>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</si>
  <si>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</si>
  <si>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</si>
  <si>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</si>
  <si>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</si>
  <si>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</si>
  <si>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</si>
  <si>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</si>
  <si>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</si>
  <si>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</si>
  <si>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</si>
  <si>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</si>
  <si>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</si>
  <si>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</si>
  <si>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</si>
  <si>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</si>
  <si>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</si>
  <si>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</si>
  <si>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</si>
  <si>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</si>
  <si>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</si>
  <si>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</si>
  <si>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</si>
  <si>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</si>
  <si>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</si>
  <si>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</si>
  <si>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</si>
  <si>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</si>
  <si>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</si>
  <si>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</si>
  <si>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</si>
  <si>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</si>
  <si>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</si>
  <si>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</si>
  <si>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</si>
  <si>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</si>
  <si>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</si>
  <si>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</si>
  <si>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</si>
  <si>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</si>
  <si>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</si>
  <si>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</si>
  <si>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</si>
  <si>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</si>
  <si>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</si>
  <si>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</si>
  <si>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</si>
  <si>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</si>
  <si>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</si>
  <si>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</si>
  <si>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</si>
  <si>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</si>
  <si>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</si>
  <si>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</si>
  <si>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</si>
  <si>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</si>
  <si>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</si>
  <si>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</si>
  <si>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</si>
  <si>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</si>
  <si>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</si>
  <si>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</si>
  <si>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</si>
  <si>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</si>
  <si>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</si>
  <si>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</si>
  <si>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</si>
  <si>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</si>
  <si>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</si>
  <si>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</si>
  <si>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</si>
  <si>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</si>
  <si>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</si>
  <si>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</si>
  <si>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</si>
  <si>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</si>
  <si>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</si>
  <si>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</si>
  <si>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</si>
  <si>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</si>
  <si>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</si>
  <si>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</si>
  <si>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</si>
  <si>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</si>
  <si>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</si>
  <si>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</si>
  <si>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</si>
  <si>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</si>
  <si>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</si>
  <si>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</si>
  <si>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</si>
  <si>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</si>
  <si>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</si>
  <si>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</si>
  <si>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</si>
  <si>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</si>
  <si>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</si>
  <si>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</si>
  <si>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</si>
  <si>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</si>
  <si>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</si>
  <si>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</si>
  <si>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</si>
  <si>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</si>
  <si>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</si>
  <si>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</si>
  <si>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</si>
  <si>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</si>
  <si>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</si>
  <si>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</si>
  <si>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</si>
  <si>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</si>
  <si>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</si>
  <si>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</si>
  <si>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</si>
  <si>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</si>
  <si>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</si>
  <si>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</si>
  <si>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</si>
  <si>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</si>
  <si>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</si>
  <si>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</si>
  <si>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</si>
  <si>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</si>
  <si>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</si>
  <si>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</si>
  <si>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</si>
  <si>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</si>
  <si>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</si>
  <si>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</si>
  <si>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</si>
  <si>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</si>
  <si>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</si>
  <si>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</si>
  <si>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</si>
  <si>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</si>
  <si>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</si>
  <si>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</si>
  <si>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</si>
  <si>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</si>
  <si>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</si>
  <si>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</si>
  <si>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</si>
  <si>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</si>
  <si>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</si>
  <si>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</si>
  <si>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</si>
  <si>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</si>
  <si>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</si>
  <si>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</si>
  <si>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</si>
  <si>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</si>
  <si>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</si>
  <si>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</si>
  <si>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</si>
  <si>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</si>
  <si>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</si>
  <si>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</si>
  <si>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</si>
  <si>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</si>
  <si>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</si>
  <si>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</si>
  <si>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</si>
  <si>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</si>
  <si>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</si>
  <si>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</si>
  <si>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 xml:space="preserve">    2.本表以“万元”为金额单位（保留两位小数）。</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</si>
  <si>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</si>
  <si>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</si>
  <si>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</si>
  <si>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</si>
  <si>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</si>
  <si>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</si>
  <si>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</si>
  <si>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</si>
  <si>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</si>
  <si>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</si>
  <si>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</si>
  <si>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</si>
  <si>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</si>
  <si>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</si>
  <si>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</si>
  <si>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</si>
  <si>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排序序号</t>
  </si>
  <si>
    <t>年度</t>
  </si>
  <si>
    <t>地区列表</t>
  </si>
  <si>
    <t>资金来源</t>
  </si>
  <si>
    <t>备注</t>
  </si>
  <si>
    <t>2017</t>
  </si>
  <si>
    <t>武汉市本级</t>
  </si>
  <si>
    <t/>
  </si>
  <si>
    <t>襄阳市本级</t>
  </si>
  <si>
    <t>老河口市</t>
  </si>
  <si>
    <t>宜昌市本级</t>
  </si>
  <si>
    <t>枝江市</t>
  </si>
  <si>
    <t>黄石市本级</t>
  </si>
  <si>
    <t>黄冈市本级</t>
  </si>
  <si>
    <t>蕲春县</t>
  </si>
  <si>
    <t>仙桃市</t>
  </si>
  <si>
    <t>十堰市本级</t>
  </si>
  <si>
    <t>丹江口市</t>
  </si>
  <si>
    <t>荆州市本级</t>
  </si>
  <si>
    <t>监利县</t>
  </si>
  <si>
    <t>荆门市本级</t>
  </si>
  <si>
    <t>钟祥市</t>
  </si>
  <si>
    <t>京山县</t>
  </si>
  <si>
    <t>孝感市本级</t>
  </si>
  <si>
    <t>云梦县</t>
  </si>
  <si>
    <t>随州市本级</t>
  </si>
  <si>
    <t>鄂州市本级</t>
  </si>
  <si>
    <t>恩施自治州本级</t>
  </si>
  <si>
    <t>咸丰县</t>
  </si>
  <si>
    <t>转移支付分县市情况表</t>
  </si>
  <si>
    <t>单位：万元</t>
  </si>
  <si>
    <t>全省涉台经济工作专项经费</t>
  </si>
  <si>
    <t>注：包括部门分配管理的本级专项和对下转移支付项目</t>
  </si>
  <si>
    <t>湖北省人民政府台湾事务办公室2017年财政专项支出决算表</t>
  </si>
  <si>
    <t>英山县</t>
  </si>
  <si>
    <t>竹山县</t>
  </si>
  <si>
    <t>汉川市</t>
  </si>
  <si>
    <t>湖北经济学院</t>
  </si>
  <si>
    <t>合计</t>
  </si>
  <si>
    <t>公开09表</t>
  </si>
  <si>
    <t>公开10表</t>
  </si>
  <si>
    <t>决算数</t>
  </si>
  <si>
    <t>无</t>
  </si>
  <si>
    <t>注：本单位无政府性基金预算支出。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</si>
</sst>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numFmt numFmtId="178" formatCode="###,###,###,##0.00"/>
    <numFmt numFmtId="179" formatCode="0.00_ "/>
  </numFmts>
  <fonts count="46">
    <font>
      <sz val="12"/>
      <name val="宋体"/>
      <family val="0"/>
    </font>
    <font>
      <sz val="9"/>
      <name val="宋体"/>
      <family val="0"/>
    </font>
    <font>
      <sz val="15"/>
      <color indexed="63"/>
      <name val="黑体"/>
      <family val="3"/>
    </font>
    <font>
      <sz val="11"/>
      <color indexed="63"/>
      <name val="宋体"/>
      <family val="0"/>
    </font>
    <font>
      <sz val="12"/>
      <color indexed="63"/>
      <name val="宋体"/>
      <family val="0"/>
    </font>
    <font>
      <sz val="10"/>
      <name val="宋体"/>
      <family val="0"/>
    </font>
    <font>
      <b/>
      <sz val="10"/>
      <name val="宋体"/>
      <family val="0"/>
    </font>
    <font>
      <sz val="18"/>
      <name val="黑体"/>
      <family val="3"/>
    </font>
    <font>
      <sz val="11"/>
      <name val="宋体"/>
      <family val="0"/>
    </font>
    <font>
      <sz val="20"/>
      <color indexed="8"/>
      <name val="黑体"/>
      <family val="3"/>
    </font>
    <font>
      <b/>
      <sz val="12"/>
      <name val="宋体"/>
      <family val="0"/>
    </font>
    <font>
      <sz val="16"/>
      <color indexed="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63"/>
      </left>
      <right style="thin">
        <color indexed="63"/>
      </right>
      <top>
        <color indexed="8"/>
      </top>
      <bottom style="thin">
        <color indexed="63"/>
      </bottom>
    </border>
    <border>
      <left style="thin"/>
      <right style="thin"/>
      <top style="thin"/>
      <bottom style="thin"/>
    </border>
    <border>
      <left style="thin"/>
      <right/>
      <top style="thin"/>
      <bottom/>
    </border>
    <border>
      <left style="thin"/>
      <right style="thin"/>
      <top style="thin"/>
      <bottom/>
    </border>
    <border>
      <left>
        <color indexed="8"/>
      </left>
      <right style="thin">
        <color indexed="23"/>
      </right>
      <top>
        <color indexed="63"/>
      </top>
      <bottom>
        <color indexed="23"/>
      </bottom>
    </border>
    <border>
      <left style="thin"/>
      <right style="thin"/>
      <top/>
      <bottom style="thin"/>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4" fontId="5" fillId="0" borderId="11" xfId="0" applyNumberFormat="1" applyFont="1" applyFill="1" applyBorder="1" applyAlignment="1">
      <alignment horizontal="right" vertical="center" shrinkToFit="1"/>
    </xf>
    <xf numFmtId="0" fontId="5" fillId="0" borderId="11" xfId="0" applyFont="1" applyFill="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0" fillId="0" borderId="0" xfId="0" applyBorder="1" applyAlignment="1">
      <alignment/>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3" xfId="0" applyFont="1" applyFill="1" applyBorder="1" applyAlignment="1">
      <alignment horizontal="left" vertical="center"/>
    </xf>
    <xf numFmtId="0" fontId="6" fillId="0" borderId="13"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6" fillId="0" borderId="15" xfId="0" applyFont="1" applyFill="1" applyBorder="1" applyAlignment="1">
      <alignment horizontal="center" vertical="center" shrinkToFit="1"/>
    </xf>
    <xf numFmtId="4" fontId="5" fillId="0" borderId="16" xfId="0" applyNumberFormat="1" applyFont="1" applyFill="1" applyBorder="1" applyAlignment="1">
      <alignment horizontal="right" vertical="center"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left" vertical="center" shrinkToFit="1"/>
    </xf>
    <xf numFmtId="4" fontId="6" fillId="0" borderId="11"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shrinkToFit="1"/>
    </xf>
    <xf numFmtId="0" fontId="5" fillId="0" borderId="15" xfId="0" applyFont="1" applyFill="1" applyBorder="1" applyAlignment="1">
      <alignment horizontal="left" vertical="center" shrinkToFi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6"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shrinkToFit="1"/>
    </xf>
    <xf numFmtId="4" fontId="5" fillId="0" borderId="17"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49" fontId="8" fillId="33" borderId="18"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18" xfId="0" applyBorder="1" applyAlignment="1">
      <alignment horizontal="center" vertical="center"/>
    </xf>
    <xf numFmtId="0" fontId="0" fillId="0" borderId="18" xfId="0" applyBorder="1" applyAlignment="1">
      <alignment vertical="center"/>
    </xf>
    <xf numFmtId="0" fontId="9" fillId="0" borderId="0" xfId="0" applyFont="1" applyAlignment="1">
      <alignment horizontal="center" vertical="center"/>
    </xf>
    <xf numFmtId="177" fontId="8" fillId="33" borderId="19"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8" fillId="33" borderId="19" xfId="0" applyNumberFormat="1" applyFont="1" applyFill="1" applyBorder="1" applyAlignment="1">
      <alignment vertical="center"/>
    </xf>
    <xf numFmtId="178" fontId="8" fillId="33" borderId="20" xfId="0" applyNumberFormat="1" applyFont="1" applyFill="1" applyBorder="1" applyAlignment="1">
      <alignment vertical="center"/>
    </xf>
    <xf numFmtId="49" fontId="8" fillId="33" borderId="20" xfId="0" applyNumberFormat="1" applyFont="1" applyFill="1" applyBorder="1" applyAlignment="1">
      <alignment vertical="center"/>
    </xf>
    <xf numFmtId="177" fontId="8" fillId="33" borderId="18"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8" fillId="33" borderId="18" xfId="0" applyNumberFormat="1" applyFont="1" applyFill="1" applyBorder="1" applyAlignment="1">
      <alignment vertical="center"/>
    </xf>
    <xf numFmtId="178" fontId="8" fillId="33" borderId="18" xfId="0" applyNumberFormat="1" applyFont="1" applyFill="1" applyBorder="1" applyAlignment="1">
      <alignment vertical="center"/>
    </xf>
    <xf numFmtId="0" fontId="0" fillId="0" borderId="0" xfId="0" applyFont="1" applyAlignment="1">
      <alignment horizontal="right" vertical="center"/>
    </xf>
    <xf numFmtId="0" fontId="3" fillId="33" borderId="0" xfId="0" applyFont="1" applyFill="1" applyBorder="1" applyAlignment="1">
      <alignment horizontal="right" vertical="center"/>
    </xf>
    <xf numFmtId="0" fontId="0" fillId="0" borderId="18" xfId="0" applyFont="1" applyBorder="1" applyAlignment="1">
      <alignment vertical="center"/>
    </xf>
    <xf numFmtId="0" fontId="10" fillId="0" borderId="18" xfId="0" applyFont="1" applyBorder="1" applyAlignment="1">
      <alignment horizontal="center" vertical="center"/>
    </xf>
    <xf numFmtId="0" fontId="10" fillId="0" borderId="0" xfId="0" applyFont="1" applyAlignment="1">
      <alignment/>
    </xf>
    <xf numFmtId="179" fontId="0" fillId="0" borderId="18" xfId="0" applyNumberFormat="1" applyBorder="1" applyAlignment="1">
      <alignment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1" fillId="0" borderId="21" xfId="0" applyFont="1" applyBorder="1" applyAlignment="1">
      <alignment horizontal="left" vertical="center"/>
    </xf>
    <xf numFmtId="0" fontId="2" fillId="33" borderId="0" xfId="0" applyFont="1" applyFill="1" applyBorder="1" applyAlignment="1">
      <alignment horizontal="center"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3"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17" xfId="0" applyFont="1" applyFill="1" applyBorder="1" applyAlignment="1">
      <alignment horizontal="center"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Fill="1" applyBorder="1" applyAlignment="1">
      <alignment horizontal="center" vertical="center" wrapText="1"/>
    </xf>
    <xf numFmtId="0" fontId="11" fillId="0" borderId="0" xfId="0" applyFont="1" applyAlignment="1">
      <alignment horizontal="center" vertical="center"/>
    </xf>
    <xf numFmtId="49" fontId="7" fillId="33" borderId="0" xfId="0" applyNumberFormat="1" applyFont="1" applyFill="1" applyAlignment="1">
      <alignment horizontal="center" vertical="center"/>
    </xf>
    <xf numFmtId="49" fontId="8" fillId="33" borderId="20"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6"/>
  <sheetViews>
    <sheetView zoomScalePageLayoutView="0" workbookViewId="0" topLeftCell="A19">
      <selection activeCell="A34" sqref="A34"/>
    </sheetView>
  </sheetViews>
  <sheetFormatPr defaultColWidth="9.00390625" defaultRowHeight="14.25"/>
  <cols>
    <col min="1" max="1" width="31.50390625" style="0" customWidth="1"/>
    <col min="2" max="2" width="9.125" style="0" customWidth="1"/>
    <col min="3" max="3" width="19.125" style="0" customWidth="1"/>
    <col min="4" max="4" width="30.50390625" style="0" customWidth="1"/>
    <col min="5" max="5" width="9.25390625" style="0" customWidth="1"/>
    <col min="6" max="6" width="20.00390625" style="0" customWidth="1"/>
  </cols>
  <sheetData>
    <row r="1" spans="1:7" ht="18.75" customHeight="1">
      <c r="A1" s="77" t="s">
        <v>0</v>
      </c>
      <c r="B1" s="77"/>
      <c r="C1" s="77"/>
      <c r="D1" s="77"/>
      <c r="E1" s="77"/>
      <c r="F1" s="77"/>
      <c r="G1" s="12"/>
    </row>
    <row r="2" spans="1:7" ht="15" customHeight="1">
      <c r="A2" s="1"/>
      <c r="B2" s="1"/>
      <c r="C2" s="1"/>
      <c r="D2" s="1"/>
      <c r="E2" s="1"/>
      <c r="F2" s="10" t="s">
        <v>1</v>
      </c>
      <c r="G2" s="12"/>
    </row>
    <row r="3" spans="1:7" ht="15" customHeight="1">
      <c r="A3" s="3" t="s">
        <v>2</v>
      </c>
      <c r="B3" s="4"/>
      <c r="C3" s="5" t="s">
        <v>3</v>
      </c>
      <c r="D3" s="4"/>
      <c r="E3" s="4"/>
      <c r="F3" s="11" t="s">
        <v>4</v>
      </c>
      <c r="G3" s="12"/>
    </row>
    <row r="4" spans="1:6" ht="15" customHeight="1">
      <c r="A4" s="68" t="s">
        <v>5</v>
      </c>
      <c r="B4" s="69" t="s">
        <v>5</v>
      </c>
      <c r="C4" s="69" t="s">
        <v>5</v>
      </c>
      <c r="D4" s="70" t="s">
        <v>6</v>
      </c>
      <c r="E4" s="69" t="s">
        <v>6</v>
      </c>
      <c r="F4" s="69" t="s">
        <v>6</v>
      </c>
    </row>
    <row r="5" spans="1:6" ht="15" customHeight="1">
      <c r="A5" s="13" t="s">
        <v>7</v>
      </c>
      <c r="B5" s="14" t="s">
        <v>8</v>
      </c>
      <c r="C5" s="14" t="s">
        <v>9</v>
      </c>
      <c r="D5" s="14" t="s">
        <v>7</v>
      </c>
      <c r="E5" s="14" t="s">
        <v>8</v>
      </c>
      <c r="F5" s="15" t="s">
        <v>9</v>
      </c>
    </row>
    <row r="6" spans="1:6" ht="15" customHeight="1">
      <c r="A6" s="16" t="s">
        <v>10</v>
      </c>
      <c r="B6" s="14"/>
      <c r="C6" s="14" t="s">
        <v>11</v>
      </c>
      <c r="D6" s="17" t="s">
        <v>10</v>
      </c>
      <c r="E6" s="14"/>
      <c r="F6" s="15" t="s">
        <v>12</v>
      </c>
    </row>
    <row r="7" spans="1:6" ht="15" customHeight="1">
      <c r="A7" s="18" t="s">
        <v>13</v>
      </c>
      <c r="B7" s="14" t="s">
        <v>11</v>
      </c>
      <c r="C7" s="6">
        <f>2660.21-315.75</f>
        <v>2344.46</v>
      </c>
      <c r="D7" s="19" t="s">
        <v>14</v>
      </c>
      <c r="E7" s="14" t="s">
        <v>15</v>
      </c>
      <c r="F7" s="8">
        <f>2693.64-315.75</f>
        <v>2377.89</v>
      </c>
    </row>
    <row r="8" spans="1:6" ht="15" customHeight="1">
      <c r="A8" s="18" t="s">
        <v>16</v>
      </c>
      <c r="B8" s="14" t="s">
        <v>12</v>
      </c>
      <c r="C8" s="6">
        <v>0</v>
      </c>
      <c r="D8" s="19" t="s">
        <v>17</v>
      </c>
      <c r="E8" s="14" t="s">
        <v>18</v>
      </c>
      <c r="F8" s="8">
        <v>0</v>
      </c>
    </row>
    <row r="9" spans="1:6" ht="15" customHeight="1">
      <c r="A9" s="18" t="s">
        <v>19</v>
      </c>
      <c r="B9" s="14" t="s">
        <v>20</v>
      </c>
      <c r="C9" s="6">
        <v>0</v>
      </c>
      <c r="D9" s="19" t="s">
        <v>21</v>
      </c>
      <c r="E9" s="14" t="s">
        <v>22</v>
      </c>
      <c r="F9" s="8">
        <v>0</v>
      </c>
    </row>
    <row r="10" spans="1:6" ht="15" customHeight="1">
      <c r="A10" s="18" t="s">
        <v>23</v>
      </c>
      <c r="B10" s="14" t="s">
        <v>24</v>
      </c>
      <c r="C10" s="6">
        <v>0</v>
      </c>
      <c r="D10" s="19" t="s">
        <v>25</v>
      </c>
      <c r="E10" s="14" t="s">
        <v>26</v>
      </c>
      <c r="F10" s="8">
        <v>0</v>
      </c>
    </row>
    <row r="11" spans="1:6" ht="15" customHeight="1">
      <c r="A11" s="18" t="s">
        <v>27</v>
      </c>
      <c r="B11" s="14" t="s">
        <v>28</v>
      </c>
      <c r="C11" s="6">
        <v>0</v>
      </c>
      <c r="D11" s="19" t="s">
        <v>29</v>
      </c>
      <c r="E11" s="14" t="s">
        <v>30</v>
      </c>
      <c r="F11" s="8">
        <v>0</v>
      </c>
    </row>
    <row r="12" spans="1:6" ht="15" customHeight="1">
      <c r="A12" s="18" t="s">
        <v>31</v>
      </c>
      <c r="B12" s="14" t="s">
        <v>32</v>
      </c>
      <c r="C12" s="6">
        <v>0</v>
      </c>
      <c r="D12" s="19" t="s">
        <v>33</v>
      </c>
      <c r="E12" s="14" t="s">
        <v>34</v>
      </c>
      <c r="F12" s="8">
        <v>0</v>
      </c>
    </row>
    <row r="13" spans="1:6" ht="15" customHeight="1">
      <c r="A13" s="18" t="s">
        <v>35</v>
      </c>
      <c r="B13" s="14" t="s">
        <v>36</v>
      </c>
      <c r="C13" s="6">
        <v>5.5</v>
      </c>
      <c r="D13" s="19" t="s">
        <v>37</v>
      </c>
      <c r="E13" s="14" t="s">
        <v>38</v>
      </c>
      <c r="F13" s="8">
        <v>0</v>
      </c>
    </row>
    <row r="14" spans="1:6" ht="15" customHeight="1">
      <c r="A14" s="20"/>
      <c r="B14" s="14" t="s">
        <v>39</v>
      </c>
      <c r="C14" s="7"/>
      <c r="D14" s="19" t="s">
        <v>40</v>
      </c>
      <c r="E14" s="14" t="s">
        <v>41</v>
      </c>
      <c r="F14" s="8">
        <v>145.3</v>
      </c>
    </row>
    <row r="15" spans="1:6" ht="15" customHeight="1">
      <c r="A15" s="18"/>
      <c r="B15" s="14" t="s">
        <v>42</v>
      </c>
      <c r="C15" s="7"/>
      <c r="D15" s="19" t="s">
        <v>43</v>
      </c>
      <c r="E15" s="14" t="s">
        <v>44</v>
      </c>
      <c r="F15" s="8">
        <v>83.35</v>
      </c>
    </row>
    <row r="16" spans="1:6" ht="15" customHeight="1">
      <c r="A16" s="18"/>
      <c r="B16" s="14" t="s">
        <v>45</v>
      </c>
      <c r="C16" s="7"/>
      <c r="D16" s="19" t="s">
        <v>46</v>
      </c>
      <c r="E16" s="14" t="s">
        <v>47</v>
      </c>
      <c r="F16" s="8">
        <v>0</v>
      </c>
    </row>
    <row r="17" spans="1:6" ht="15" customHeight="1">
      <c r="A17" s="18"/>
      <c r="B17" s="14" t="s">
        <v>48</v>
      </c>
      <c r="C17" s="7"/>
      <c r="D17" s="19" t="s">
        <v>49</v>
      </c>
      <c r="E17" s="14" t="s">
        <v>50</v>
      </c>
      <c r="F17" s="8">
        <v>0</v>
      </c>
    </row>
    <row r="18" spans="1:6" ht="15" customHeight="1">
      <c r="A18" s="18"/>
      <c r="B18" s="14" t="s">
        <v>51</v>
      </c>
      <c r="C18" s="7"/>
      <c r="D18" s="19" t="s">
        <v>52</v>
      </c>
      <c r="E18" s="14" t="s">
        <v>53</v>
      </c>
      <c r="F18" s="8">
        <v>0</v>
      </c>
    </row>
    <row r="19" spans="1:6" ht="15" customHeight="1">
      <c r="A19" s="18"/>
      <c r="B19" s="14" t="s">
        <v>54</v>
      </c>
      <c r="C19" s="7"/>
      <c r="D19" s="19" t="s">
        <v>55</v>
      </c>
      <c r="E19" s="14" t="s">
        <v>56</v>
      </c>
      <c r="F19" s="8">
        <v>0</v>
      </c>
    </row>
    <row r="20" spans="1:6" ht="15" customHeight="1">
      <c r="A20" s="18"/>
      <c r="B20" s="14" t="s">
        <v>57</v>
      </c>
      <c r="C20" s="7"/>
      <c r="D20" s="19" t="s">
        <v>58</v>
      </c>
      <c r="E20" s="14" t="s">
        <v>59</v>
      </c>
      <c r="F20" s="8">
        <v>0</v>
      </c>
    </row>
    <row r="21" spans="1:6" ht="15" customHeight="1">
      <c r="A21" s="18"/>
      <c r="B21" s="14" t="s">
        <v>60</v>
      </c>
      <c r="C21" s="7"/>
      <c r="D21" s="19" t="s">
        <v>61</v>
      </c>
      <c r="E21" s="14" t="s">
        <v>62</v>
      </c>
      <c r="F21" s="8">
        <v>0</v>
      </c>
    </row>
    <row r="22" spans="1:6" ht="15" customHeight="1">
      <c r="A22" s="18"/>
      <c r="B22" s="14" t="s">
        <v>63</v>
      </c>
      <c r="C22" s="7"/>
      <c r="D22" s="19" t="s">
        <v>64</v>
      </c>
      <c r="E22" s="14" t="s">
        <v>65</v>
      </c>
      <c r="F22" s="8">
        <v>0</v>
      </c>
    </row>
    <row r="23" spans="1:6" ht="15" customHeight="1">
      <c r="A23" s="18"/>
      <c r="B23" s="14" t="s">
        <v>66</v>
      </c>
      <c r="C23" s="7"/>
      <c r="D23" s="19" t="s">
        <v>67</v>
      </c>
      <c r="E23" s="14" t="s">
        <v>68</v>
      </c>
      <c r="F23" s="8">
        <v>0</v>
      </c>
    </row>
    <row r="24" spans="1:6" ht="15" customHeight="1">
      <c r="A24" s="18"/>
      <c r="B24" s="14" t="s">
        <v>69</v>
      </c>
      <c r="C24" s="7"/>
      <c r="D24" s="19" t="s">
        <v>70</v>
      </c>
      <c r="E24" s="14" t="s">
        <v>71</v>
      </c>
      <c r="F24" s="8">
        <v>0</v>
      </c>
    </row>
    <row r="25" spans="1:6" ht="15" customHeight="1">
      <c r="A25" s="18"/>
      <c r="B25" s="14" t="s">
        <v>72</v>
      </c>
      <c r="C25" s="7"/>
      <c r="D25" s="19" t="s">
        <v>73</v>
      </c>
      <c r="E25" s="14" t="s">
        <v>74</v>
      </c>
      <c r="F25" s="8">
        <v>9.19</v>
      </c>
    </row>
    <row r="26" spans="1:6" ht="15" customHeight="1">
      <c r="A26" s="18"/>
      <c r="B26" s="14" t="s">
        <v>75</v>
      </c>
      <c r="C26" s="7"/>
      <c r="D26" s="19" t="s">
        <v>76</v>
      </c>
      <c r="E26" s="14" t="s">
        <v>77</v>
      </c>
      <c r="F26" s="8">
        <v>0</v>
      </c>
    </row>
    <row r="27" spans="1:6" ht="15" customHeight="1">
      <c r="A27" s="18"/>
      <c r="B27" s="14" t="s">
        <v>78</v>
      </c>
      <c r="C27" s="7"/>
      <c r="D27" s="19" t="s">
        <v>79</v>
      </c>
      <c r="E27" s="14" t="s">
        <v>80</v>
      </c>
      <c r="F27" s="8">
        <v>0</v>
      </c>
    </row>
    <row r="28" spans="1:6" ht="15" customHeight="1">
      <c r="A28" s="18"/>
      <c r="B28" s="14" t="s">
        <v>81</v>
      </c>
      <c r="C28" s="7"/>
      <c r="D28" s="19" t="s">
        <v>82</v>
      </c>
      <c r="E28" s="14" t="s">
        <v>83</v>
      </c>
      <c r="F28" s="8">
        <v>0</v>
      </c>
    </row>
    <row r="29" spans="1:6" ht="15" customHeight="1">
      <c r="A29" s="18"/>
      <c r="B29" s="14" t="s">
        <v>84</v>
      </c>
      <c r="C29" s="7"/>
      <c r="D29" s="19" t="s">
        <v>85</v>
      </c>
      <c r="E29" s="14" t="s">
        <v>86</v>
      </c>
      <c r="F29" s="8">
        <v>0</v>
      </c>
    </row>
    <row r="30" spans="1:6" ht="15" customHeight="1">
      <c r="A30" s="21" t="s">
        <v>87</v>
      </c>
      <c r="B30" s="14" t="s">
        <v>88</v>
      </c>
      <c r="C30" s="6">
        <f>2665.72-315.75</f>
        <v>2349.97</v>
      </c>
      <c r="D30" s="22" t="s">
        <v>89</v>
      </c>
      <c r="E30" s="14" t="s">
        <v>90</v>
      </c>
      <c r="F30" s="8">
        <f>2931.49-315.75</f>
        <v>2615.74</v>
      </c>
    </row>
    <row r="31" spans="1:6" ht="15" customHeight="1">
      <c r="A31" s="18" t="s">
        <v>91</v>
      </c>
      <c r="B31" s="14" t="s">
        <v>92</v>
      </c>
      <c r="C31" s="6">
        <v>0</v>
      </c>
      <c r="D31" s="19" t="s">
        <v>93</v>
      </c>
      <c r="E31" s="14" t="s">
        <v>94</v>
      </c>
      <c r="F31" s="8">
        <v>0</v>
      </c>
    </row>
    <row r="32" spans="1:6" ht="15" customHeight="1">
      <c r="A32" s="18" t="s">
        <v>95</v>
      </c>
      <c r="B32" s="14" t="s">
        <v>96</v>
      </c>
      <c r="C32" s="6">
        <v>506.38</v>
      </c>
      <c r="D32" s="19" t="s">
        <v>97</v>
      </c>
      <c r="E32" s="14" t="s">
        <v>98</v>
      </c>
      <c r="F32" s="8">
        <v>240.61</v>
      </c>
    </row>
    <row r="33" spans="1:6" ht="15" customHeight="1">
      <c r="A33" s="18"/>
      <c r="B33" s="14" t="s">
        <v>99</v>
      </c>
      <c r="C33" s="7"/>
      <c r="D33" s="19"/>
      <c r="E33" s="14" t="s">
        <v>100</v>
      </c>
      <c r="F33" s="9"/>
    </row>
    <row r="34" spans="1:6" ht="15" customHeight="1" thickBot="1">
      <c r="A34" s="23" t="s">
        <v>101</v>
      </c>
      <c r="B34" s="24" t="s">
        <v>102</v>
      </c>
      <c r="C34" s="25">
        <f>3172.1-315.75</f>
        <v>2856.35</v>
      </c>
      <c r="D34" s="26" t="s">
        <v>101</v>
      </c>
      <c r="E34" s="24" t="s">
        <v>103</v>
      </c>
      <c r="F34" s="27">
        <f>3172.1-315.75</f>
        <v>2856.35</v>
      </c>
    </row>
    <row r="35" spans="1:6" ht="15" customHeight="1" thickTop="1">
      <c r="A35" s="71" t="s">
        <v>104</v>
      </c>
      <c r="B35" s="72" t="s">
        <v>104</v>
      </c>
      <c r="C35" s="72" t="s">
        <v>104</v>
      </c>
      <c r="D35" s="72" t="s">
        <v>104</v>
      </c>
      <c r="E35" s="72" t="s">
        <v>104</v>
      </c>
      <c r="F35" s="72" t="s">
        <v>104</v>
      </c>
    </row>
    <row r="36" spans="1:6" ht="15" customHeight="1">
      <c r="A36" s="73"/>
      <c r="B36" s="74"/>
      <c r="C36" s="75"/>
      <c r="D36" s="74"/>
      <c r="E36" s="74"/>
      <c r="F36" s="76"/>
    </row>
  </sheetData>
  <sheetProtection/>
  <mergeCells count="5">
    <mergeCell ref="A4:C4"/>
    <mergeCell ref="D4:F4"/>
    <mergeCell ref="A35:F35"/>
    <mergeCell ref="A36:F36"/>
    <mergeCell ref="A1:F1"/>
  </mergeCells>
  <printOptions horizontalCentered="1"/>
  <pageMargins left="0.5511811023622047" right="0.5511811023622047" top="0.32" bottom="0.19" header="0.25" footer="0.1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2"/>
  <sheetViews>
    <sheetView zoomScalePageLayoutView="0" workbookViewId="0" topLeftCell="A13">
      <selection activeCell="G45" sqref="G45"/>
    </sheetView>
  </sheetViews>
  <sheetFormatPr defaultColWidth="9.00390625" defaultRowHeight="14.25"/>
  <cols>
    <col min="3" max="3" width="19.25390625" style="0" customWidth="1"/>
    <col min="4" max="4" width="12.75390625" style="0" customWidth="1"/>
    <col min="5" max="5" width="13.125" style="0" customWidth="1"/>
    <col min="6" max="6" width="11.625" style="0" customWidth="1"/>
    <col min="7" max="7" width="15.125" style="0" bestFit="1" customWidth="1"/>
  </cols>
  <sheetData>
    <row r="1" spans="1:7" ht="22.5">
      <c r="A1" s="100" t="s">
        <v>396</v>
      </c>
      <c r="B1" s="100"/>
      <c r="C1" s="100"/>
      <c r="D1" s="100"/>
      <c r="E1" s="100"/>
      <c r="F1" s="100"/>
      <c r="G1" s="100"/>
    </row>
    <row r="2" spans="1:7" ht="15" customHeight="1">
      <c r="A2" s="1"/>
      <c r="B2" s="1"/>
      <c r="C2" s="1"/>
      <c r="D2" s="1"/>
      <c r="E2" s="1"/>
      <c r="F2" s="1"/>
      <c r="G2" s="63" t="s">
        <v>407</v>
      </c>
    </row>
    <row r="3" spans="1:7" ht="15" customHeight="1">
      <c r="A3" s="3" t="s">
        <v>2</v>
      </c>
      <c r="B3" s="4"/>
      <c r="C3" s="4"/>
      <c r="D3" s="4"/>
      <c r="E3" s="5"/>
      <c r="F3" s="4"/>
      <c r="G3" s="11" t="s">
        <v>4</v>
      </c>
    </row>
    <row r="4" spans="1:7" ht="14.25">
      <c r="A4" s="101" t="s">
        <v>367</v>
      </c>
      <c r="B4" s="103" t="s">
        <v>368</v>
      </c>
      <c r="C4" s="103" t="s">
        <v>369</v>
      </c>
      <c r="D4" s="105" t="s">
        <v>370</v>
      </c>
      <c r="E4" s="105"/>
      <c r="F4" s="105"/>
      <c r="G4" s="105" t="s">
        <v>371</v>
      </c>
    </row>
    <row r="5" spans="1:7" ht="40.5">
      <c r="A5" s="102"/>
      <c r="B5" s="104"/>
      <c r="C5" s="104"/>
      <c r="D5" s="47" t="s">
        <v>101</v>
      </c>
      <c r="E5" s="47" t="s">
        <v>164</v>
      </c>
      <c r="F5" s="47" t="s">
        <v>165</v>
      </c>
      <c r="G5" s="105"/>
    </row>
    <row r="6" spans="1:7" ht="14.25">
      <c r="A6" s="53">
        <v>1</v>
      </c>
      <c r="B6" s="54" t="s">
        <v>372</v>
      </c>
      <c r="C6" s="55" t="s">
        <v>373</v>
      </c>
      <c r="D6" s="56">
        <f>E6+F6</f>
        <v>799</v>
      </c>
      <c r="E6" s="56">
        <v>799</v>
      </c>
      <c r="F6" s="56">
        <v>0</v>
      </c>
      <c r="G6" s="57" t="s">
        <v>374</v>
      </c>
    </row>
    <row r="7" spans="1:7" ht="14.25">
      <c r="A7" s="53">
        <v>2</v>
      </c>
      <c r="B7" s="54" t="s">
        <v>372</v>
      </c>
      <c r="C7" s="55" t="s">
        <v>375</v>
      </c>
      <c r="D7" s="56">
        <f aca="true" t="shared" si="0" ref="D7:D32">E7+F7</f>
        <v>294</v>
      </c>
      <c r="E7" s="56">
        <v>294</v>
      </c>
      <c r="F7" s="56">
        <v>0</v>
      </c>
      <c r="G7" s="57" t="s">
        <v>374</v>
      </c>
    </row>
    <row r="8" spans="1:7" ht="14.25">
      <c r="A8" s="53">
        <v>3</v>
      </c>
      <c r="B8" s="54" t="s">
        <v>372</v>
      </c>
      <c r="C8" s="55" t="s">
        <v>376</v>
      </c>
      <c r="D8" s="56">
        <f t="shared" si="0"/>
        <v>110</v>
      </c>
      <c r="E8" s="56">
        <v>110</v>
      </c>
      <c r="F8" s="56">
        <v>0</v>
      </c>
      <c r="G8" s="57" t="s">
        <v>374</v>
      </c>
    </row>
    <row r="9" spans="1:7" ht="14.25">
      <c r="A9" s="53">
        <v>4</v>
      </c>
      <c r="B9" s="54" t="s">
        <v>372</v>
      </c>
      <c r="C9" s="55" t="s">
        <v>377</v>
      </c>
      <c r="D9" s="56">
        <f t="shared" si="0"/>
        <v>204</v>
      </c>
      <c r="E9" s="56">
        <v>204</v>
      </c>
      <c r="F9" s="56">
        <v>0</v>
      </c>
      <c r="G9" s="57" t="s">
        <v>374</v>
      </c>
    </row>
    <row r="10" spans="1:7" ht="14.25">
      <c r="A10" s="53">
        <v>5</v>
      </c>
      <c r="B10" s="54" t="s">
        <v>372</v>
      </c>
      <c r="C10" s="55" t="s">
        <v>378</v>
      </c>
      <c r="D10" s="56">
        <f t="shared" si="0"/>
        <v>120</v>
      </c>
      <c r="E10" s="56">
        <v>120</v>
      </c>
      <c r="F10" s="56">
        <v>0</v>
      </c>
      <c r="G10" s="57" t="s">
        <v>374</v>
      </c>
    </row>
    <row r="11" spans="1:7" ht="14.25">
      <c r="A11" s="53">
        <v>6</v>
      </c>
      <c r="B11" s="54" t="s">
        <v>372</v>
      </c>
      <c r="C11" s="55" t="s">
        <v>379</v>
      </c>
      <c r="D11" s="56">
        <f t="shared" si="0"/>
        <v>30</v>
      </c>
      <c r="E11" s="56">
        <v>30</v>
      </c>
      <c r="F11" s="56">
        <v>0</v>
      </c>
      <c r="G11" s="57" t="s">
        <v>374</v>
      </c>
    </row>
    <row r="12" spans="1:7" ht="14.25">
      <c r="A12" s="53">
        <v>7</v>
      </c>
      <c r="B12" s="54" t="s">
        <v>372</v>
      </c>
      <c r="C12" s="55" t="s">
        <v>380</v>
      </c>
      <c r="D12" s="56">
        <f t="shared" si="0"/>
        <v>95</v>
      </c>
      <c r="E12" s="56">
        <v>95</v>
      </c>
      <c r="F12" s="56">
        <v>0</v>
      </c>
      <c r="G12" s="57" t="s">
        <v>374</v>
      </c>
    </row>
    <row r="13" spans="1:7" ht="14.25">
      <c r="A13" s="53">
        <v>8</v>
      </c>
      <c r="B13" s="54" t="s">
        <v>372</v>
      </c>
      <c r="C13" s="55" t="s">
        <v>381</v>
      </c>
      <c r="D13" s="56">
        <f t="shared" si="0"/>
        <v>139</v>
      </c>
      <c r="E13" s="56">
        <v>139</v>
      </c>
      <c r="F13" s="56">
        <v>0</v>
      </c>
      <c r="G13" s="57" t="s">
        <v>374</v>
      </c>
    </row>
    <row r="14" spans="1:7" ht="14.25">
      <c r="A14" s="53">
        <v>9</v>
      </c>
      <c r="B14" s="54" t="s">
        <v>372</v>
      </c>
      <c r="C14" s="55" t="s">
        <v>401</v>
      </c>
      <c r="D14" s="56">
        <f t="shared" si="0"/>
        <v>15</v>
      </c>
      <c r="E14" s="56">
        <v>15</v>
      </c>
      <c r="F14" s="56">
        <v>0</v>
      </c>
      <c r="G14" s="57"/>
    </row>
    <row r="15" spans="1:7" ht="14.25">
      <c r="A15" s="53">
        <v>10</v>
      </c>
      <c r="B15" s="54" t="s">
        <v>372</v>
      </c>
      <c r="C15" s="55" t="s">
        <v>382</v>
      </c>
      <c r="D15" s="56">
        <f t="shared" si="0"/>
        <v>344</v>
      </c>
      <c r="E15" s="56">
        <v>344</v>
      </c>
      <c r="F15" s="56">
        <v>0</v>
      </c>
      <c r="G15" s="57" t="s">
        <v>374</v>
      </c>
    </row>
    <row r="16" spans="1:7" ht="14.25">
      <c r="A16" s="53">
        <v>11</v>
      </c>
      <c r="B16" s="54" t="s">
        <v>372</v>
      </c>
      <c r="C16" s="55" t="s">
        <v>383</v>
      </c>
      <c r="D16" s="56">
        <f t="shared" si="0"/>
        <v>15</v>
      </c>
      <c r="E16" s="56">
        <v>15</v>
      </c>
      <c r="F16" s="56">
        <v>0</v>
      </c>
      <c r="G16" s="57" t="s">
        <v>374</v>
      </c>
    </row>
    <row r="17" spans="1:7" ht="14.25">
      <c r="A17" s="53">
        <v>12</v>
      </c>
      <c r="B17" s="54" t="s">
        <v>372</v>
      </c>
      <c r="C17" s="55" t="s">
        <v>384</v>
      </c>
      <c r="D17" s="56">
        <f t="shared" si="0"/>
        <v>20</v>
      </c>
      <c r="E17" s="56">
        <v>20</v>
      </c>
      <c r="F17" s="56">
        <v>0</v>
      </c>
      <c r="G17" s="57" t="s">
        <v>374</v>
      </c>
    </row>
    <row r="18" spans="1:7" ht="14.25">
      <c r="A18" s="53">
        <v>13</v>
      </c>
      <c r="B18" s="54" t="s">
        <v>372</v>
      </c>
      <c r="C18" s="55" t="s">
        <v>402</v>
      </c>
      <c r="D18" s="56">
        <f t="shared" si="0"/>
        <v>30</v>
      </c>
      <c r="E18" s="56">
        <v>30</v>
      </c>
      <c r="F18" s="56"/>
      <c r="G18" s="57"/>
    </row>
    <row r="19" spans="1:7" ht="14.25">
      <c r="A19" s="53">
        <v>14</v>
      </c>
      <c r="B19" s="54" t="s">
        <v>372</v>
      </c>
      <c r="C19" s="55" t="s">
        <v>385</v>
      </c>
      <c r="D19" s="56">
        <f t="shared" si="0"/>
        <v>265</v>
      </c>
      <c r="E19" s="56">
        <v>265</v>
      </c>
      <c r="F19" s="56">
        <v>0</v>
      </c>
      <c r="G19" s="57" t="s">
        <v>374</v>
      </c>
    </row>
    <row r="20" spans="1:7" ht="14.25">
      <c r="A20" s="53">
        <v>15</v>
      </c>
      <c r="B20" s="54" t="s">
        <v>372</v>
      </c>
      <c r="C20" s="55" t="s">
        <v>386</v>
      </c>
      <c r="D20" s="56">
        <f t="shared" si="0"/>
        <v>100</v>
      </c>
      <c r="E20" s="56">
        <v>100</v>
      </c>
      <c r="F20" s="56">
        <v>0</v>
      </c>
      <c r="G20" s="57" t="s">
        <v>374</v>
      </c>
    </row>
    <row r="21" spans="1:7" ht="14.25">
      <c r="A21" s="53">
        <v>16</v>
      </c>
      <c r="B21" s="54" t="s">
        <v>372</v>
      </c>
      <c r="C21" s="55" t="s">
        <v>387</v>
      </c>
      <c r="D21" s="56">
        <f t="shared" si="0"/>
        <v>0</v>
      </c>
      <c r="E21" s="56">
        <v>0</v>
      </c>
      <c r="F21" s="56">
        <v>0</v>
      </c>
      <c r="G21" s="57" t="s">
        <v>374</v>
      </c>
    </row>
    <row r="22" spans="1:7" ht="14.25">
      <c r="A22" s="53">
        <v>17</v>
      </c>
      <c r="B22" s="54" t="s">
        <v>372</v>
      </c>
      <c r="C22" s="55" t="s">
        <v>388</v>
      </c>
      <c r="D22" s="56">
        <f t="shared" si="0"/>
        <v>35</v>
      </c>
      <c r="E22" s="56">
        <v>35</v>
      </c>
      <c r="F22" s="56">
        <v>0</v>
      </c>
      <c r="G22" s="57" t="s">
        <v>374</v>
      </c>
    </row>
    <row r="23" spans="1:7" ht="14.25">
      <c r="A23" s="53">
        <v>18</v>
      </c>
      <c r="B23" s="54" t="s">
        <v>372</v>
      </c>
      <c r="C23" s="55" t="s">
        <v>389</v>
      </c>
      <c r="D23" s="56">
        <f t="shared" si="0"/>
        <v>120</v>
      </c>
      <c r="E23" s="56">
        <v>120</v>
      </c>
      <c r="F23" s="56">
        <v>0</v>
      </c>
      <c r="G23" s="57" t="s">
        <v>374</v>
      </c>
    </row>
    <row r="24" spans="1:7" ht="14.25">
      <c r="A24" s="53">
        <v>19</v>
      </c>
      <c r="B24" s="54" t="s">
        <v>372</v>
      </c>
      <c r="C24" s="55" t="s">
        <v>390</v>
      </c>
      <c r="D24" s="56">
        <f t="shared" si="0"/>
        <v>100</v>
      </c>
      <c r="E24" s="56">
        <v>100</v>
      </c>
      <c r="F24" s="56">
        <v>0</v>
      </c>
      <c r="G24" s="57" t="s">
        <v>374</v>
      </c>
    </row>
    <row r="25" spans="1:7" ht="14.25">
      <c r="A25" s="53">
        <v>20</v>
      </c>
      <c r="B25" s="54" t="s">
        <v>372</v>
      </c>
      <c r="C25" s="55" t="s">
        <v>391</v>
      </c>
      <c r="D25" s="56">
        <f t="shared" si="0"/>
        <v>20</v>
      </c>
      <c r="E25" s="56">
        <v>20</v>
      </c>
      <c r="F25" s="56">
        <v>0</v>
      </c>
      <c r="G25" s="57" t="s">
        <v>374</v>
      </c>
    </row>
    <row r="26" spans="1:7" ht="14.25">
      <c r="A26" s="53">
        <v>21</v>
      </c>
      <c r="B26" s="54" t="s">
        <v>372</v>
      </c>
      <c r="C26" s="55" t="s">
        <v>403</v>
      </c>
      <c r="D26" s="56">
        <f t="shared" si="0"/>
        <v>15</v>
      </c>
      <c r="E26" s="56">
        <v>15</v>
      </c>
      <c r="F26" s="56"/>
      <c r="G26" s="57"/>
    </row>
    <row r="27" spans="1:7" ht="14.25">
      <c r="A27" s="53">
        <v>22</v>
      </c>
      <c r="B27" s="54" t="s">
        <v>372</v>
      </c>
      <c r="C27" s="55" t="s">
        <v>392</v>
      </c>
      <c r="D27" s="56">
        <f t="shared" si="0"/>
        <v>50</v>
      </c>
      <c r="E27" s="56">
        <v>50</v>
      </c>
      <c r="F27" s="56">
        <v>0</v>
      </c>
      <c r="G27" s="57" t="s">
        <v>374</v>
      </c>
    </row>
    <row r="28" spans="1:7" ht="14.25">
      <c r="A28" s="53">
        <v>23</v>
      </c>
      <c r="B28" s="54" t="s">
        <v>372</v>
      </c>
      <c r="C28" s="55" t="s">
        <v>393</v>
      </c>
      <c r="D28" s="56">
        <f t="shared" si="0"/>
        <v>80</v>
      </c>
      <c r="E28" s="56">
        <v>80</v>
      </c>
      <c r="F28" s="56">
        <v>0</v>
      </c>
      <c r="G28" s="57" t="s">
        <v>374</v>
      </c>
    </row>
    <row r="29" spans="1:7" ht="14.25">
      <c r="A29" s="53">
        <v>24</v>
      </c>
      <c r="B29" s="54" t="s">
        <v>372</v>
      </c>
      <c r="C29" s="55" t="s">
        <v>394</v>
      </c>
      <c r="D29" s="56">
        <f t="shared" si="0"/>
        <v>0</v>
      </c>
      <c r="E29" s="56">
        <v>0</v>
      </c>
      <c r="F29" s="56">
        <v>0</v>
      </c>
      <c r="G29" s="57" t="s">
        <v>374</v>
      </c>
    </row>
    <row r="30" spans="1:7" ht="14.25">
      <c r="A30" s="53">
        <v>25</v>
      </c>
      <c r="B30" s="54" t="s">
        <v>372</v>
      </c>
      <c r="C30" s="55" t="s">
        <v>395</v>
      </c>
      <c r="D30" s="56">
        <f t="shared" si="0"/>
        <v>75</v>
      </c>
      <c r="E30" s="56">
        <v>75</v>
      </c>
      <c r="F30" s="56">
        <v>0</v>
      </c>
      <c r="G30" s="57" t="s">
        <v>374</v>
      </c>
    </row>
    <row r="31" spans="1:7" ht="14.25">
      <c r="A31" s="53">
        <v>26</v>
      </c>
      <c r="B31" s="54" t="s">
        <v>372</v>
      </c>
      <c r="C31" s="55" t="s">
        <v>404</v>
      </c>
      <c r="D31" s="56">
        <f t="shared" si="0"/>
        <v>214.5</v>
      </c>
      <c r="E31" s="56">
        <v>214.5</v>
      </c>
      <c r="F31" s="56"/>
      <c r="G31" s="57"/>
    </row>
    <row r="32" spans="1:7" ht="14.25">
      <c r="A32" s="58" t="s">
        <v>405</v>
      </c>
      <c r="B32" s="59"/>
      <c r="C32" s="60"/>
      <c r="D32" s="61">
        <f t="shared" si="0"/>
        <v>3289.5</v>
      </c>
      <c r="E32" s="61">
        <f>SUM(E6:E31)</f>
        <v>3289.5</v>
      </c>
      <c r="F32" s="61">
        <f>SUM(F6:F30)</f>
        <v>0</v>
      </c>
      <c r="G32" s="60"/>
    </row>
  </sheetData>
  <sheetProtection/>
  <mergeCells count="6">
    <mergeCell ref="A1:G1"/>
    <mergeCell ref="A4:A5"/>
    <mergeCell ref="B4:B5"/>
    <mergeCell ref="C4:C5"/>
    <mergeCell ref="D4:F4"/>
    <mergeCell ref="G4:G5"/>
  </mergeCells>
  <printOptions horizontalCentered="1"/>
  <pageMargins left="0.17" right="0.1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A4" sqref="A4:K25"/>
    </sheetView>
  </sheetViews>
  <sheetFormatPr defaultColWidth="9.00390625" defaultRowHeight="14.25"/>
  <cols>
    <col min="1" max="3" width="2.75390625" style="0" customWidth="1"/>
    <col min="4" max="4" width="30.125" style="0" customWidth="1"/>
    <col min="5" max="9" width="13.50390625" style="0" customWidth="1"/>
    <col min="10" max="10" width="11.125" style="0" customWidth="1"/>
    <col min="11" max="11" width="13.50390625" style="0" customWidth="1"/>
  </cols>
  <sheetData>
    <row r="1" spans="1:12" ht="18.75" customHeight="1">
      <c r="A1" s="77" t="s">
        <v>105</v>
      </c>
      <c r="B1" s="77"/>
      <c r="C1" s="77"/>
      <c r="D1" s="77"/>
      <c r="E1" s="77"/>
      <c r="F1" s="77"/>
      <c r="G1" s="77"/>
      <c r="H1" s="77"/>
      <c r="I1" s="77"/>
      <c r="J1" s="77"/>
      <c r="K1" s="77"/>
      <c r="L1" s="12"/>
    </row>
    <row r="2" spans="1:12" ht="15" customHeight="1">
      <c r="A2" s="1"/>
      <c r="B2" s="1"/>
      <c r="C2" s="1"/>
      <c r="D2" s="1"/>
      <c r="E2" s="1"/>
      <c r="F2" s="1"/>
      <c r="G2" s="1"/>
      <c r="H2" s="1"/>
      <c r="I2" s="1"/>
      <c r="J2" s="1"/>
      <c r="K2" s="10" t="s">
        <v>106</v>
      </c>
      <c r="L2" s="12"/>
    </row>
    <row r="3" spans="1:12" ht="15" customHeight="1">
      <c r="A3" s="3" t="s">
        <v>2</v>
      </c>
      <c r="B3" s="4"/>
      <c r="C3" s="4"/>
      <c r="D3" s="4"/>
      <c r="E3" s="4"/>
      <c r="F3" s="5" t="s">
        <v>3</v>
      </c>
      <c r="G3" s="4"/>
      <c r="H3" s="4"/>
      <c r="I3" s="4"/>
      <c r="J3" s="4"/>
      <c r="K3" s="11" t="s">
        <v>4</v>
      </c>
      <c r="L3" s="12"/>
    </row>
    <row r="4" spans="1:11" ht="18" customHeight="1">
      <c r="A4" s="83" t="s">
        <v>7</v>
      </c>
      <c r="B4" s="84" t="s">
        <v>7</v>
      </c>
      <c r="C4" s="84" t="s">
        <v>7</v>
      </c>
      <c r="D4" s="84" t="s">
        <v>7</v>
      </c>
      <c r="E4" s="85" t="s">
        <v>87</v>
      </c>
      <c r="F4" s="85" t="s">
        <v>107</v>
      </c>
      <c r="G4" s="85" t="s">
        <v>108</v>
      </c>
      <c r="H4" s="85" t="s">
        <v>109</v>
      </c>
      <c r="I4" s="85" t="s">
        <v>110</v>
      </c>
      <c r="J4" s="85" t="s">
        <v>111</v>
      </c>
      <c r="K4" s="85" t="s">
        <v>112</v>
      </c>
    </row>
    <row r="5" spans="1:11" ht="18" customHeight="1">
      <c r="A5" s="87" t="s">
        <v>113</v>
      </c>
      <c r="B5" s="85" t="s">
        <v>113</v>
      </c>
      <c r="C5" s="85" t="s">
        <v>113</v>
      </c>
      <c r="D5" s="69" t="s">
        <v>114</v>
      </c>
      <c r="E5" s="85" t="s">
        <v>87</v>
      </c>
      <c r="F5" s="85" t="s">
        <v>107</v>
      </c>
      <c r="G5" s="85" t="s">
        <v>108</v>
      </c>
      <c r="H5" s="85" t="s">
        <v>109</v>
      </c>
      <c r="I5" s="85" t="s">
        <v>110</v>
      </c>
      <c r="J5" s="85" t="s">
        <v>111</v>
      </c>
      <c r="K5" s="86" t="s">
        <v>112</v>
      </c>
    </row>
    <row r="6" spans="1:11" ht="18" customHeight="1">
      <c r="A6" s="87" t="s">
        <v>113</v>
      </c>
      <c r="B6" s="85" t="s">
        <v>113</v>
      </c>
      <c r="C6" s="85" t="s">
        <v>113</v>
      </c>
      <c r="D6" s="69" t="s">
        <v>114</v>
      </c>
      <c r="E6" s="85" t="s">
        <v>87</v>
      </c>
      <c r="F6" s="85" t="s">
        <v>107</v>
      </c>
      <c r="G6" s="85" t="s">
        <v>108</v>
      </c>
      <c r="H6" s="85" t="s">
        <v>109</v>
      </c>
      <c r="I6" s="85" t="s">
        <v>110</v>
      </c>
      <c r="J6" s="85" t="s">
        <v>111</v>
      </c>
      <c r="K6" s="86" t="s">
        <v>112</v>
      </c>
    </row>
    <row r="7" spans="1:11" ht="18" customHeight="1">
      <c r="A7" s="87" t="s">
        <v>113</v>
      </c>
      <c r="B7" s="85" t="s">
        <v>113</v>
      </c>
      <c r="C7" s="85" t="s">
        <v>113</v>
      </c>
      <c r="D7" s="69" t="s">
        <v>114</v>
      </c>
      <c r="E7" s="85" t="s">
        <v>87</v>
      </c>
      <c r="F7" s="85" t="s">
        <v>107</v>
      </c>
      <c r="G7" s="85" t="s">
        <v>108</v>
      </c>
      <c r="H7" s="85" t="s">
        <v>109</v>
      </c>
      <c r="I7" s="85" t="s">
        <v>110</v>
      </c>
      <c r="J7" s="85" t="s">
        <v>111</v>
      </c>
      <c r="K7" s="86" t="s">
        <v>112</v>
      </c>
    </row>
    <row r="8" spans="1:11" ht="18" customHeight="1">
      <c r="A8" s="83" t="s">
        <v>10</v>
      </c>
      <c r="B8" s="84" t="s">
        <v>10</v>
      </c>
      <c r="C8" s="84" t="s">
        <v>10</v>
      </c>
      <c r="D8" s="84" t="s">
        <v>10</v>
      </c>
      <c r="E8" s="28" t="s">
        <v>11</v>
      </c>
      <c r="F8" s="28" t="s">
        <v>12</v>
      </c>
      <c r="G8" s="28" t="s">
        <v>20</v>
      </c>
      <c r="H8" s="28" t="s">
        <v>24</v>
      </c>
      <c r="I8" s="28" t="s">
        <v>28</v>
      </c>
      <c r="J8" s="28" t="s">
        <v>32</v>
      </c>
      <c r="K8" s="29" t="s">
        <v>36</v>
      </c>
    </row>
    <row r="9" spans="1:11" ht="18" customHeight="1">
      <c r="A9" s="68" t="s">
        <v>115</v>
      </c>
      <c r="B9" s="69" t="s">
        <v>115</v>
      </c>
      <c r="C9" s="69" t="s">
        <v>115</v>
      </c>
      <c r="D9" s="69" t="s">
        <v>115</v>
      </c>
      <c r="E9" s="6">
        <f>2665.72-315.75</f>
        <v>2349.97</v>
      </c>
      <c r="F9" s="6">
        <f>2660.21-315.75</f>
        <v>2344.46</v>
      </c>
      <c r="G9" s="6">
        <v>0</v>
      </c>
      <c r="H9" s="6">
        <v>0</v>
      </c>
      <c r="I9" s="6">
        <v>0</v>
      </c>
      <c r="J9" s="6">
        <v>0</v>
      </c>
      <c r="K9" s="8">
        <v>5.5</v>
      </c>
    </row>
    <row r="10" spans="1:11" ht="18" customHeight="1">
      <c r="A10" s="80" t="s">
        <v>116</v>
      </c>
      <c r="B10" s="79" t="s">
        <v>116</v>
      </c>
      <c r="C10" s="79" t="s">
        <v>116</v>
      </c>
      <c r="D10" s="30" t="s">
        <v>117</v>
      </c>
      <c r="E10" s="31">
        <f>2430.02-315.75</f>
        <v>2114.27</v>
      </c>
      <c r="F10" s="31">
        <f>2424.51-315.75</f>
        <v>2108.76</v>
      </c>
      <c r="G10" s="31">
        <v>0</v>
      </c>
      <c r="H10" s="31">
        <v>0</v>
      </c>
      <c r="I10" s="31">
        <v>0</v>
      </c>
      <c r="J10" s="31">
        <v>0</v>
      </c>
      <c r="K10" s="32">
        <v>5.5</v>
      </c>
    </row>
    <row r="11" spans="1:11" ht="18" customHeight="1">
      <c r="A11" s="80" t="s">
        <v>118</v>
      </c>
      <c r="B11" s="79" t="s">
        <v>118</v>
      </c>
      <c r="C11" s="79" t="s">
        <v>118</v>
      </c>
      <c r="D11" s="30" t="s">
        <v>119</v>
      </c>
      <c r="E11" s="31">
        <f>2430.02-315.75</f>
        <v>2114.27</v>
      </c>
      <c r="F11" s="31">
        <f>2424.51-315.75</f>
        <v>2108.76</v>
      </c>
      <c r="G11" s="31">
        <v>0</v>
      </c>
      <c r="H11" s="31">
        <v>0</v>
      </c>
      <c r="I11" s="31">
        <v>0</v>
      </c>
      <c r="J11" s="31">
        <v>0</v>
      </c>
      <c r="K11" s="32">
        <v>5.5</v>
      </c>
    </row>
    <row r="12" spans="1:11" ht="18" customHeight="1">
      <c r="A12" s="78" t="s">
        <v>120</v>
      </c>
      <c r="B12" s="79" t="s">
        <v>120</v>
      </c>
      <c r="C12" s="79" t="s">
        <v>120</v>
      </c>
      <c r="D12" s="19" t="s">
        <v>121</v>
      </c>
      <c r="E12" s="6">
        <v>1536.34</v>
      </c>
      <c r="F12" s="6">
        <v>1530.83</v>
      </c>
      <c r="G12" s="6">
        <v>0</v>
      </c>
      <c r="H12" s="6">
        <v>0</v>
      </c>
      <c r="I12" s="6">
        <v>0</v>
      </c>
      <c r="J12" s="6">
        <v>0</v>
      </c>
      <c r="K12" s="8">
        <v>5.5</v>
      </c>
    </row>
    <row r="13" spans="1:11" ht="18" customHeight="1">
      <c r="A13" s="78" t="s">
        <v>122</v>
      </c>
      <c r="B13" s="79" t="s">
        <v>122</v>
      </c>
      <c r="C13" s="79" t="s">
        <v>122</v>
      </c>
      <c r="D13" s="19" t="s">
        <v>123</v>
      </c>
      <c r="E13" s="6">
        <v>11.7</v>
      </c>
      <c r="F13" s="6">
        <v>11.7</v>
      </c>
      <c r="G13" s="6">
        <v>0</v>
      </c>
      <c r="H13" s="6">
        <v>0</v>
      </c>
      <c r="I13" s="6">
        <v>0</v>
      </c>
      <c r="J13" s="6">
        <v>0</v>
      </c>
      <c r="K13" s="8">
        <v>0</v>
      </c>
    </row>
    <row r="14" spans="1:11" ht="18" customHeight="1">
      <c r="A14" s="78" t="s">
        <v>124</v>
      </c>
      <c r="B14" s="79" t="s">
        <v>124</v>
      </c>
      <c r="C14" s="79" t="s">
        <v>124</v>
      </c>
      <c r="D14" s="19" t="s">
        <v>125</v>
      </c>
      <c r="E14" s="6">
        <f>881.98-315.75</f>
        <v>566.23</v>
      </c>
      <c r="F14" s="6">
        <f>881.98-315.75</f>
        <v>566.23</v>
      </c>
      <c r="G14" s="6">
        <v>0</v>
      </c>
      <c r="H14" s="6">
        <v>0</v>
      </c>
      <c r="I14" s="6">
        <v>0</v>
      </c>
      <c r="J14" s="6">
        <v>0</v>
      </c>
      <c r="K14" s="8">
        <v>0</v>
      </c>
    </row>
    <row r="15" spans="1:11" ht="18" customHeight="1">
      <c r="A15" s="80" t="s">
        <v>126</v>
      </c>
      <c r="B15" s="79" t="s">
        <v>126</v>
      </c>
      <c r="C15" s="79" t="s">
        <v>126</v>
      </c>
      <c r="D15" s="30" t="s">
        <v>127</v>
      </c>
      <c r="E15" s="31">
        <v>145.3</v>
      </c>
      <c r="F15" s="31">
        <v>145.3</v>
      </c>
      <c r="G15" s="31">
        <v>0</v>
      </c>
      <c r="H15" s="31">
        <v>0</v>
      </c>
      <c r="I15" s="31">
        <v>0</v>
      </c>
      <c r="J15" s="31">
        <v>0</v>
      </c>
      <c r="K15" s="32">
        <v>0</v>
      </c>
    </row>
    <row r="16" spans="1:11" ht="18" customHeight="1">
      <c r="A16" s="80" t="s">
        <v>128</v>
      </c>
      <c r="B16" s="79" t="s">
        <v>128</v>
      </c>
      <c r="C16" s="79" t="s">
        <v>128</v>
      </c>
      <c r="D16" s="30" t="s">
        <v>129</v>
      </c>
      <c r="E16" s="31">
        <v>145.3</v>
      </c>
      <c r="F16" s="31">
        <v>145.3</v>
      </c>
      <c r="G16" s="31">
        <v>0</v>
      </c>
      <c r="H16" s="31">
        <v>0</v>
      </c>
      <c r="I16" s="31">
        <v>0</v>
      </c>
      <c r="J16" s="31">
        <v>0</v>
      </c>
      <c r="K16" s="32">
        <v>0</v>
      </c>
    </row>
    <row r="17" spans="1:11" ht="18" customHeight="1">
      <c r="A17" s="78" t="s">
        <v>130</v>
      </c>
      <c r="B17" s="79" t="s">
        <v>130</v>
      </c>
      <c r="C17" s="79" t="s">
        <v>130</v>
      </c>
      <c r="D17" s="19" t="s">
        <v>131</v>
      </c>
      <c r="E17" s="6">
        <v>2.3</v>
      </c>
      <c r="F17" s="6">
        <v>2.3</v>
      </c>
      <c r="G17" s="6">
        <v>0</v>
      </c>
      <c r="H17" s="6">
        <v>0</v>
      </c>
      <c r="I17" s="6">
        <v>0</v>
      </c>
      <c r="J17" s="6">
        <v>0</v>
      </c>
      <c r="K17" s="8">
        <v>0</v>
      </c>
    </row>
    <row r="18" spans="1:11" ht="18" customHeight="1">
      <c r="A18" s="78" t="s">
        <v>132</v>
      </c>
      <c r="B18" s="79" t="s">
        <v>132</v>
      </c>
      <c r="C18" s="79" t="s">
        <v>132</v>
      </c>
      <c r="D18" s="19" t="s">
        <v>133</v>
      </c>
      <c r="E18" s="6">
        <v>143</v>
      </c>
      <c r="F18" s="6">
        <v>143</v>
      </c>
      <c r="G18" s="6">
        <v>0</v>
      </c>
      <c r="H18" s="6">
        <v>0</v>
      </c>
      <c r="I18" s="6">
        <v>0</v>
      </c>
      <c r="J18" s="6">
        <v>0</v>
      </c>
      <c r="K18" s="8">
        <v>0</v>
      </c>
    </row>
    <row r="19" spans="1:11" ht="18" customHeight="1">
      <c r="A19" s="80" t="s">
        <v>134</v>
      </c>
      <c r="B19" s="79" t="s">
        <v>134</v>
      </c>
      <c r="C19" s="79" t="s">
        <v>134</v>
      </c>
      <c r="D19" s="30" t="s">
        <v>135</v>
      </c>
      <c r="E19" s="31">
        <v>81.21</v>
      </c>
      <c r="F19" s="31">
        <v>81.21</v>
      </c>
      <c r="G19" s="31">
        <v>0</v>
      </c>
      <c r="H19" s="31">
        <v>0</v>
      </c>
      <c r="I19" s="31">
        <v>0</v>
      </c>
      <c r="J19" s="31">
        <v>0</v>
      </c>
      <c r="K19" s="32">
        <v>0</v>
      </c>
    </row>
    <row r="20" spans="1:11" ht="18" customHeight="1">
      <c r="A20" s="80" t="s">
        <v>136</v>
      </c>
      <c r="B20" s="79" t="s">
        <v>136</v>
      </c>
      <c r="C20" s="79" t="s">
        <v>136</v>
      </c>
      <c r="D20" s="30" t="s">
        <v>137</v>
      </c>
      <c r="E20" s="31">
        <v>81.21</v>
      </c>
      <c r="F20" s="31">
        <v>81.21</v>
      </c>
      <c r="G20" s="31">
        <v>0</v>
      </c>
      <c r="H20" s="31">
        <v>0</v>
      </c>
      <c r="I20" s="31">
        <v>0</v>
      </c>
      <c r="J20" s="31">
        <v>0</v>
      </c>
      <c r="K20" s="32">
        <v>0</v>
      </c>
    </row>
    <row r="21" spans="1:11" ht="18" customHeight="1">
      <c r="A21" s="78" t="s">
        <v>138</v>
      </c>
      <c r="B21" s="79" t="s">
        <v>138</v>
      </c>
      <c r="C21" s="79" t="s">
        <v>138</v>
      </c>
      <c r="D21" s="19" t="s">
        <v>139</v>
      </c>
      <c r="E21" s="6">
        <v>39.66</v>
      </c>
      <c r="F21" s="6">
        <v>39.66</v>
      </c>
      <c r="G21" s="6">
        <v>0</v>
      </c>
      <c r="H21" s="6">
        <v>0</v>
      </c>
      <c r="I21" s="6">
        <v>0</v>
      </c>
      <c r="J21" s="6">
        <v>0</v>
      </c>
      <c r="K21" s="8">
        <v>0</v>
      </c>
    </row>
    <row r="22" spans="1:11" ht="18" customHeight="1">
      <c r="A22" s="78" t="s">
        <v>140</v>
      </c>
      <c r="B22" s="79" t="s">
        <v>140</v>
      </c>
      <c r="C22" s="79" t="s">
        <v>140</v>
      </c>
      <c r="D22" s="19" t="s">
        <v>141</v>
      </c>
      <c r="E22" s="6">
        <v>41.55</v>
      </c>
      <c r="F22" s="6">
        <v>41.55</v>
      </c>
      <c r="G22" s="6">
        <v>0</v>
      </c>
      <c r="H22" s="6">
        <v>0</v>
      </c>
      <c r="I22" s="6">
        <v>0</v>
      </c>
      <c r="J22" s="6">
        <v>0</v>
      </c>
      <c r="K22" s="8">
        <v>0</v>
      </c>
    </row>
    <row r="23" spans="1:11" ht="18" customHeight="1">
      <c r="A23" s="80" t="s">
        <v>142</v>
      </c>
      <c r="B23" s="79" t="s">
        <v>142</v>
      </c>
      <c r="C23" s="79" t="s">
        <v>142</v>
      </c>
      <c r="D23" s="30" t="s">
        <v>143</v>
      </c>
      <c r="E23" s="31">
        <v>9.19</v>
      </c>
      <c r="F23" s="31">
        <v>9.19</v>
      </c>
      <c r="G23" s="31">
        <v>0</v>
      </c>
      <c r="H23" s="31">
        <v>0</v>
      </c>
      <c r="I23" s="31">
        <v>0</v>
      </c>
      <c r="J23" s="31">
        <v>0</v>
      </c>
      <c r="K23" s="32">
        <v>0</v>
      </c>
    </row>
    <row r="24" spans="1:11" ht="18" customHeight="1">
      <c r="A24" s="80" t="s">
        <v>144</v>
      </c>
      <c r="B24" s="79" t="s">
        <v>144</v>
      </c>
      <c r="C24" s="79" t="s">
        <v>144</v>
      </c>
      <c r="D24" s="30" t="s">
        <v>145</v>
      </c>
      <c r="E24" s="31">
        <v>9.19</v>
      </c>
      <c r="F24" s="31">
        <v>9.19</v>
      </c>
      <c r="G24" s="31">
        <v>0</v>
      </c>
      <c r="H24" s="31">
        <v>0</v>
      </c>
      <c r="I24" s="31">
        <v>0</v>
      </c>
      <c r="J24" s="31">
        <v>0</v>
      </c>
      <c r="K24" s="32">
        <v>0</v>
      </c>
    </row>
    <row r="25" spans="1:11" ht="18" customHeight="1" thickBot="1">
      <c r="A25" s="81" t="s">
        <v>146</v>
      </c>
      <c r="B25" s="82" t="s">
        <v>146</v>
      </c>
      <c r="C25" s="82" t="s">
        <v>146</v>
      </c>
      <c r="D25" s="33" t="s">
        <v>147</v>
      </c>
      <c r="E25" s="25">
        <v>9.19</v>
      </c>
      <c r="F25" s="25">
        <v>9.19</v>
      </c>
      <c r="G25" s="25">
        <v>0</v>
      </c>
      <c r="H25" s="25">
        <v>0</v>
      </c>
      <c r="I25" s="25">
        <v>0</v>
      </c>
      <c r="J25" s="25">
        <v>0</v>
      </c>
      <c r="K25" s="27">
        <v>0</v>
      </c>
    </row>
    <row r="26" spans="1:11" ht="18" customHeight="1" thickTop="1">
      <c r="A26" s="71" t="s">
        <v>148</v>
      </c>
      <c r="B26" s="72" t="s">
        <v>148</v>
      </c>
      <c r="C26" s="72" t="s">
        <v>148</v>
      </c>
      <c r="D26" s="72" t="s">
        <v>148</v>
      </c>
      <c r="E26" s="72" t="s">
        <v>148</v>
      </c>
      <c r="F26" s="72" t="s">
        <v>148</v>
      </c>
      <c r="G26" s="72" t="s">
        <v>148</v>
      </c>
      <c r="H26" s="72" t="s">
        <v>148</v>
      </c>
      <c r="I26" s="72" t="s">
        <v>148</v>
      </c>
      <c r="J26" s="72" t="s">
        <v>148</v>
      </c>
      <c r="K26" s="72" t="s">
        <v>148</v>
      </c>
    </row>
    <row r="27" spans="1:11" ht="15" customHeight="1">
      <c r="A27" s="73"/>
      <c r="B27" s="74"/>
      <c r="C27" s="74"/>
      <c r="D27" s="74"/>
      <c r="E27" s="74"/>
      <c r="F27" s="75"/>
      <c r="G27" s="74"/>
      <c r="H27" s="74"/>
      <c r="I27" s="74"/>
      <c r="J27" s="74"/>
      <c r="K27" s="76"/>
    </row>
  </sheetData>
  <sheetProtection/>
  <mergeCells count="31">
    <mergeCell ref="A1:K1"/>
    <mergeCell ref="H4:H7"/>
    <mergeCell ref="I4:I7"/>
    <mergeCell ref="J4:J7"/>
    <mergeCell ref="K4:K7"/>
    <mergeCell ref="A5:C7"/>
    <mergeCell ref="D5:D7"/>
    <mergeCell ref="A8:D8"/>
    <mergeCell ref="A9:D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s>
  <printOptions/>
  <pageMargins left="0.35433070866141736" right="0.35433070866141736" top="0.5" bottom="0.28" header="0.5118110236220472"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A4" sqref="A4:J25"/>
    </sheetView>
  </sheetViews>
  <sheetFormatPr defaultColWidth="9.00390625" defaultRowHeight="14.25"/>
  <cols>
    <col min="1" max="3" width="2.75390625" style="0" customWidth="1"/>
    <col min="4" max="4" width="32.625" style="0" customWidth="1"/>
    <col min="5" max="10" width="15.00390625" style="0" customWidth="1"/>
  </cols>
  <sheetData>
    <row r="1" spans="1:11" ht="18.75" customHeight="1">
      <c r="A1" s="77" t="s">
        <v>149</v>
      </c>
      <c r="B1" s="77"/>
      <c r="C1" s="77"/>
      <c r="D1" s="77"/>
      <c r="E1" s="77"/>
      <c r="F1" s="77"/>
      <c r="G1" s="77"/>
      <c r="H1" s="77"/>
      <c r="I1" s="77"/>
      <c r="J1" s="77"/>
      <c r="K1" s="12"/>
    </row>
    <row r="2" spans="1:11" ht="15" customHeight="1">
      <c r="A2" s="1"/>
      <c r="B2" s="1"/>
      <c r="C2" s="1"/>
      <c r="D2" s="1"/>
      <c r="E2" s="1"/>
      <c r="F2" s="1"/>
      <c r="G2" s="1"/>
      <c r="H2" s="1"/>
      <c r="I2" s="1"/>
      <c r="J2" s="10" t="s">
        <v>150</v>
      </c>
      <c r="K2" s="12"/>
    </row>
    <row r="3" spans="1:11" ht="15" customHeight="1">
      <c r="A3" s="3" t="s">
        <v>2</v>
      </c>
      <c r="B3" s="4"/>
      <c r="C3" s="4"/>
      <c r="D3" s="4"/>
      <c r="E3" s="5" t="s">
        <v>3</v>
      </c>
      <c r="F3" s="4"/>
      <c r="G3" s="4"/>
      <c r="H3" s="4"/>
      <c r="I3" s="4"/>
      <c r="J3" s="11" t="s">
        <v>4</v>
      </c>
      <c r="K3" s="12"/>
    </row>
    <row r="4" spans="1:10" ht="18" customHeight="1">
      <c r="A4" s="83" t="s">
        <v>7</v>
      </c>
      <c r="B4" s="84" t="s">
        <v>7</v>
      </c>
      <c r="C4" s="84" t="s">
        <v>7</v>
      </c>
      <c r="D4" s="84" t="s">
        <v>7</v>
      </c>
      <c r="E4" s="85" t="s">
        <v>89</v>
      </c>
      <c r="F4" s="85" t="s">
        <v>151</v>
      </c>
      <c r="G4" s="85" t="s">
        <v>152</v>
      </c>
      <c r="H4" s="85" t="s">
        <v>153</v>
      </c>
      <c r="I4" s="85" t="s">
        <v>154</v>
      </c>
      <c r="J4" s="85" t="s">
        <v>155</v>
      </c>
    </row>
    <row r="5" spans="1:10" ht="18" customHeight="1">
      <c r="A5" s="87" t="s">
        <v>113</v>
      </c>
      <c r="B5" s="85" t="s">
        <v>113</v>
      </c>
      <c r="C5" s="85" t="s">
        <v>113</v>
      </c>
      <c r="D5" s="69" t="s">
        <v>114</v>
      </c>
      <c r="E5" s="85" t="s">
        <v>89</v>
      </c>
      <c r="F5" s="85" t="s">
        <v>151</v>
      </c>
      <c r="G5" s="85" t="s">
        <v>152</v>
      </c>
      <c r="H5" s="85" t="s">
        <v>153</v>
      </c>
      <c r="I5" s="85" t="s">
        <v>154</v>
      </c>
      <c r="J5" s="86" t="s">
        <v>155</v>
      </c>
    </row>
    <row r="6" spans="1:10" ht="18" customHeight="1">
      <c r="A6" s="87" t="s">
        <v>113</v>
      </c>
      <c r="B6" s="85" t="s">
        <v>113</v>
      </c>
      <c r="C6" s="85" t="s">
        <v>113</v>
      </c>
      <c r="D6" s="69" t="s">
        <v>114</v>
      </c>
      <c r="E6" s="85" t="s">
        <v>89</v>
      </c>
      <c r="F6" s="85" t="s">
        <v>151</v>
      </c>
      <c r="G6" s="85" t="s">
        <v>152</v>
      </c>
      <c r="H6" s="85" t="s">
        <v>153</v>
      </c>
      <c r="I6" s="85" t="s">
        <v>154</v>
      </c>
      <c r="J6" s="86" t="s">
        <v>155</v>
      </c>
    </row>
    <row r="7" spans="1:10" ht="18" customHeight="1">
      <c r="A7" s="87" t="s">
        <v>113</v>
      </c>
      <c r="B7" s="85" t="s">
        <v>113</v>
      </c>
      <c r="C7" s="85" t="s">
        <v>113</v>
      </c>
      <c r="D7" s="69" t="s">
        <v>114</v>
      </c>
      <c r="E7" s="85" t="s">
        <v>89</v>
      </c>
      <c r="F7" s="85" t="s">
        <v>151</v>
      </c>
      <c r="G7" s="85" t="s">
        <v>152</v>
      </c>
      <c r="H7" s="85" t="s">
        <v>153</v>
      </c>
      <c r="I7" s="85" t="s">
        <v>154</v>
      </c>
      <c r="J7" s="86" t="s">
        <v>155</v>
      </c>
    </row>
    <row r="8" spans="1:10" ht="18" customHeight="1">
      <c r="A8" s="83" t="s">
        <v>10</v>
      </c>
      <c r="B8" s="84" t="s">
        <v>10</v>
      </c>
      <c r="C8" s="84" t="s">
        <v>10</v>
      </c>
      <c r="D8" s="84" t="s">
        <v>10</v>
      </c>
      <c r="E8" s="28" t="s">
        <v>11</v>
      </c>
      <c r="F8" s="28" t="s">
        <v>12</v>
      </c>
      <c r="G8" s="28" t="s">
        <v>20</v>
      </c>
      <c r="H8" s="28" t="s">
        <v>24</v>
      </c>
      <c r="I8" s="28" t="s">
        <v>28</v>
      </c>
      <c r="J8" s="29" t="s">
        <v>32</v>
      </c>
    </row>
    <row r="9" spans="1:10" ht="18" customHeight="1">
      <c r="A9" s="68" t="s">
        <v>115</v>
      </c>
      <c r="B9" s="69" t="s">
        <v>115</v>
      </c>
      <c r="C9" s="69" t="s">
        <v>115</v>
      </c>
      <c r="D9" s="69" t="s">
        <v>115</v>
      </c>
      <c r="E9" s="6">
        <f>2931.49-315.75</f>
        <v>2615.74</v>
      </c>
      <c r="F9" s="6">
        <v>1719</v>
      </c>
      <c r="G9" s="6">
        <f>1212.49-315.75</f>
        <v>896.74</v>
      </c>
      <c r="H9" s="6">
        <v>0</v>
      </c>
      <c r="I9" s="6">
        <v>0</v>
      </c>
      <c r="J9" s="8">
        <v>0</v>
      </c>
    </row>
    <row r="10" spans="1:10" ht="18" customHeight="1">
      <c r="A10" s="80" t="s">
        <v>116</v>
      </c>
      <c r="B10" s="79" t="s">
        <v>116</v>
      </c>
      <c r="C10" s="79" t="s">
        <v>116</v>
      </c>
      <c r="D10" s="30" t="s">
        <v>117</v>
      </c>
      <c r="E10" s="31">
        <f>2693.65-315.75</f>
        <v>2377.9</v>
      </c>
      <c r="F10" s="31">
        <v>1536.34</v>
      </c>
      <c r="G10" s="31">
        <f>1157.31-315.75</f>
        <v>841.56</v>
      </c>
      <c r="H10" s="31">
        <v>0</v>
      </c>
      <c r="I10" s="31">
        <v>0</v>
      </c>
      <c r="J10" s="32">
        <v>0</v>
      </c>
    </row>
    <row r="11" spans="1:10" ht="18" customHeight="1">
      <c r="A11" s="80" t="s">
        <v>118</v>
      </c>
      <c r="B11" s="79" t="s">
        <v>118</v>
      </c>
      <c r="C11" s="79" t="s">
        <v>118</v>
      </c>
      <c r="D11" s="30" t="s">
        <v>119</v>
      </c>
      <c r="E11" s="31">
        <f>2693.65-315.75</f>
        <v>2377.9</v>
      </c>
      <c r="F11" s="31">
        <v>1536.34</v>
      </c>
      <c r="G11" s="31">
        <f>1157.31-315.75</f>
        <v>841.56</v>
      </c>
      <c r="H11" s="31">
        <v>0</v>
      </c>
      <c r="I11" s="31">
        <v>0</v>
      </c>
      <c r="J11" s="32">
        <v>0</v>
      </c>
    </row>
    <row r="12" spans="1:10" ht="18" customHeight="1">
      <c r="A12" s="78" t="s">
        <v>120</v>
      </c>
      <c r="B12" s="79" t="s">
        <v>120</v>
      </c>
      <c r="C12" s="79" t="s">
        <v>120</v>
      </c>
      <c r="D12" s="19" t="s">
        <v>121</v>
      </c>
      <c r="E12" s="6">
        <v>1536.34</v>
      </c>
      <c r="F12" s="6">
        <v>1536.34</v>
      </c>
      <c r="G12" s="6">
        <v>0</v>
      </c>
      <c r="H12" s="6">
        <v>0</v>
      </c>
      <c r="I12" s="6">
        <v>0</v>
      </c>
      <c r="J12" s="8">
        <v>0</v>
      </c>
    </row>
    <row r="13" spans="1:10" ht="18" customHeight="1">
      <c r="A13" s="78" t="s">
        <v>122</v>
      </c>
      <c r="B13" s="79" t="s">
        <v>122</v>
      </c>
      <c r="C13" s="79" t="s">
        <v>122</v>
      </c>
      <c r="D13" s="19" t="s">
        <v>123</v>
      </c>
      <c r="E13" s="6">
        <v>11.7</v>
      </c>
      <c r="F13" s="6">
        <v>0</v>
      </c>
      <c r="G13" s="6">
        <v>11.7</v>
      </c>
      <c r="H13" s="6">
        <v>0</v>
      </c>
      <c r="I13" s="6">
        <v>0</v>
      </c>
      <c r="J13" s="8">
        <v>0</v>
      </c>
    </row>
    <row r="14" spans="1:10" ht="18" customHeight="1">
      <c r="A14" s="78" t="s">
        <v>124</v>
      </c>
      <c r="B14" s="79" t="s">
        <v>124</v>
      </c>
      <c r="C14" s="79" t="s">
        <v>124</v>
      </c>
      <c r="D14" s="19" t="s">
        <v>125</v>
      </c>
      <c r="E14" s="6">
        <f>1145.61-315.75</f>
        <v>829.8599999999999</v>
      </c>
      <c r="F14" s="6">
        <v>0</v>
      </c>
      <c r="G14" s="6">
        <f>1145.61-315.75</f>
        <v>829.8599999999999</v>
      </c>
      <c r="H14" s="6">
        <v>0</v>
      </c>
      <c r="I14" s="6">
        <v>0</v>
      </c>
      <c r="J14" s="8">
        <v>0</v>
      </c>
    </row>
    <row r="15" spans="1:10" ht="18" customHeight="1">
      <c r="A15" s="80" t="s">
        <v>126</v>
      </c>
      <c r="B15" s="79" t="s">
        <v>126</v>
      </c>
      <c r="C15" s="79" t="s">
        <v>126</v>
      </c>
      <c r="D15" s="30" t="s">
        <v>127</v>
      </c>
      <c r="E15" s="31">
        <v>145.3</v>
      </c>
      <c r="F15" s="31">
        <v>143</v>
      </c>
      <c r="G15" s="31">
        <v>2.3</v>
      </c>
      <c r="H15" s="31">
        <v>0</v>
      </c>
      <c r="I15" s="31">
        <v>0</v>
      </c>
      <c r="J15" s="32">
        <v>0</v>
      </c>
    </row>
    <row r="16" spans="1:10" ht="18" customHeight="1">
      <c r="A16" s="80" t="s">
        <v>128</v>
      </c>
      <c r="B16" s="79" t="s">
        <v>128</v>
      </c>
      <c r="C16" s="79" t="s">
        <v>128</v>
      </c>
      <c r="D16" s="30" t="s">
        <v>129</v>
      </c>
      <c r="E16" s="31">
        <v>145.3</v>
      </c>
      <c r="F16" s="31">
        <v>143</v>
      </c>
      <c r="G16" s="31">
        <v>2.3</v>
      </c>
      <c r="H16" s="31">
        <v>0</v>
      </c>
      <c r="I16" s="31">
        <v>0</v>
      </c>
      <c r="J16" s="32">
        <v>0</v>
      </c>
    </row>
    <row r="17" spans="1:10" ht="18" customHeight="1">
      <c r="A17" s="78" t="s">
        <v>130</v>
      </c>
      <c r="B17" s="79" t="s">
        <v>130</v>
      </c>
      <c r="C17" s="79" t="s">
        <v>130</v>
      </c>
      <c r="D17" s="19" t="s">
        <v>131</v>
      </c>
      <c r="E17" s="6">
        <v>2.3</v>
      </c>
      <c r="F17" s="6">
        <v>0</v>
      </c>
      <c r="G17" s="6">
        <v>2.3</v>
      </c>
      <c r="H17" s="6">
        <v>0</v>
      </c>
      <c r="I17" s="6">
        <v>0</v>
      </c>
      <c r="J17" s="8">
        <v>0</v>
      </c>
    </row>
    <row r="18" spans="1:10" ht="18" customHeight="1">
      <c r="A18" s="78" t="s">
        <v>132</v>
      </c>
      <c r="B18" s="79" t="s">
        <v>132</v>
      </c>
      <c r="C18" s="79" t="s">
        <v>132</v>
      </c>
      <c r="D18" s="19" t="s">
        <v>133</v>
      </c>
      <c r="E18" s="6">
        <v>143</v>
      </c>
      <c r="F18" s="6">
        <v>143</v>
      </c>
      <c r="G18" s="6">
        <v>0</v>
      </c>
      <c r="H18" s="6">
        <v>0</v>
      </c>
      <c r="I18" s="6">
        <v>0</v>
      </c>
      <c r="J18" s="8">
        <v>0</v>
      </c>
    </row>
    <row r="19" spans="1:10" ht="18" customHeight="1">
      <c r="A19" s="80" t="s">
        <v>134</v>
      </c>
      <c r="B19" s="79" t="s">
        <v>134</v>
      </c>
      <c r="C19" s="79" t="s">
        <v>134</v>
      </c>
      <c r="D19" s="30" t="s">
        <v>135</v>
      </c>
      <c r="E19" s="31">
        <v>83.35</v>
      </c>
      <c r="F19" s="31">
        <v>39.66</v>
      </c>
      <c r="G19" s="31">
        <v>43.69</v>
      </c>
      <c r="H19" s="31">
        <v>0</v>
      </c>
      <c r="I19" s="31">
        <v>0</v>
      </c>
      <c r="J19" s="32">
        <v>0</v>
      </c>
    </row>
    <row r="20" spans="1:10" ht="18" customHeight="1">
      <c r="A20" s="80" t="s">
        <v>136</v>
      </c>
      <c r="B20" s="79" t="s">
        <v>136</v>
      </c>
      <c r="C20" s="79" t="s">
        <v>136</v>
      </c>
      <c r="D20" s="30" t="s">
        <v>137</v>
      </c>
      <c r="E20" s="31">
        <v>83.35</v>
      </c>
      <c r="F20" s="31">
        <v>39.66</v>
      </c>
      <c r="G20" s="31">
        <v>43.69</v>
      </c>
      <c r="H20" s="31">
        <v>0</v>
      </c>
      <c r="I20" s="31">
        <v>0</v>
      </c>
      <c r="J20" s="32">
        <v>0</v>
      </c>
    </row>
    <row r="21" spans="1:10" ht="18" customHeight="1">
      <c r="A21" s="78" t="s">
        <v>138</v>
      </c>
      <c r="B21" s="79" t="s">
        <v>138</v>
      </c>
      <c r="C21" s="79" t="s">
        <v>138</v>
      </c>
      <c r="D21" s="19" t="s">
        <v>139</v>
      </c>
      <c r="E21" s="6">
        <v>39.66</v>
      </c>
      <c r="F21" s="6">
        <v>39.66</v>
      </c>
      <c r="G21" s="6">
        <v>0</v>
      </c>
      <c r="H21" s="6">
        <v>0</v>
      </c>
      <c r="I21" s="6">
        <v>0</v>
      </c>
      <c r="J21" s="8">
        <v>0</v>
      </c>
    </row>
    <row r="22" spans="1:10" ht="18" customHeight="1">
      <c r="A22" s="78" t="s">
        <v>140</v>
      </c>
      <c r="B22" s="79" t="s">
        <v>140</v>
      </c>
      <c r="C22" s="79" t="s">
        <v>140</v>
      </c>
      <c r="D22" s="19" t="s">
        <v>141</v>
      </c>
      <c r="E22" s="6">
        <v>43.69</v>
      </c>
      <c r="F22" s="6">
        <v>0</v>
      </c>
      <c r="G22" s="6">
        <v>43.69</v>
      </c>
      <c r="H22" s="6">
        <v>0</v>
      </c>
      <c r="I22" s="6">
        <v>0</v>
      </c>
      <c r="J22" s="8">
        <v>0</v>
      </c>
    </row>
    <row r="23" spans="1:10" ht="18" customHeight="1">
      <c r="A23" s="80" t="s">
        <v>142</v>
      </c>
      <c r="B23" s="79" t="s">
        <v>142</v>
      </c>
      <c r="C23" s="79" t="s">
        <v>142</v>
      </c>
      <c r="D23" s="30" t="s">
        <v>143</v>
      </c>
      <c r="E23" s="31">
        <v>9.19</v>
      </c>
      <c r="F23" s="31">
        <v>0</v>
      </c>
      <c r="G23" s="31">
        <v>9.19</v>
      </c>
      <c r="H23" s="31">
        <v>0</v>
      </c>
      <c r="I23" s="31">
        <v>0</v>
      </c>
      <c r="J23" s="32">
        <v>0</v>
      </c>
    </row>
    <row r="24" spans="1:10" ht="18" customHeight="1">
      <c r="A24" s="80" t="s">
        <v>144</v>
      </c>
      <c r="B24" s="79" t="s">
        <v>144</v>
      </c>
      <c r="C24" s="79" t="s">
        <v>144</v>
      </c>
      <c r="D24" s="30" t="s">
        <v>145</v>
      </c>
      <c r="E24" s="31">
        <v>9.19</v>
      </c>
      <c r="F24" s="31">
        <v>0</v>
      </c>
      <c r="G24" s="31">
        <v>9.19</v>
      </c>
      <c r="H24" s="31">
        <v>0</v>
      </c>
      <c r="I24" s="31">
        <v>0</v>
      </c>
      <c r="J24" s="32">
        <v>0</v>
      </c>
    </row>
    <row r="25" spans="1:10" ht="18" customHeight="1" thickBot="1">
      <c r="A25" s="81" t="s">
        <v>146</v>
      </c>
      <c r="B25" s="82" t="s">
        <v>146</v>
      </c>
      <c r="C25" s="82" t="s">
        <v>146</v>
      </c>
      <c r="D25" s="33" t="s">
        <v>147</v>
      </c>
      <c r="E25" s="25">
        <v>9.19</v>
      </c>
      <c r="F25" s="25">
        <v>0</v>
      </c>
      <c r="G25" s="25">
        <v>9.19</v>
      </c>
      <c r="H25" s="25">
        <v>0</v>
      </c>
      <c r="I25" s="25">
        <v>0</v>
      </c>
      <c r="J25" s="27">
        <v>0</v>
      </c>
    </row>
    <row r="26" spans="1:10" ht="15" customHeight="1" thickTop="1">
      <c r="A26" s="71" t="s">
        <v>156</v>
      </c>
      <c r="B26" s="72" t="s">
        <v>156</v>
      </c>
      <c r="C26" s="72" t="s">
        <v>156</v>
      </c>
      <c r="D26" s="72" t="s">
        <v>156</v>
      </c>
      <c r="E26" s="72" t="s">
        <v>156</v>
      </c>
      <c r="F26" s="72" t="s">
        <v>156</v>
      </c>
      <c r="G26" s="72" t="s">
        <v>156</v>
      </c>
      <c r="H26" s="72" t="s">
        <v>156</v>
      </c>
      <c r="I26" s="72" t="s">
        <v>156</v>
      </c>
      <c r="J26" s="72" t="s">
        <v>156</v>
      </c>
    </row>
    <row r="27" spans="1:10" ht="15" customHeight="1">
      <c r="A27" s="73"/>
      <c r="B27" s="74"/>
      <c r="C27" s="74"/>
      <c r="D27" s="74"/>
      <c r="E27" s="75"/>
      <c r="F27" s="74"/>
      <c r="G27" s="74"/>
      <c r="H27" s="74"/>
      <c r="I27" s="74"/>
      <c r="J27" s="76"/>
    </row>
  </sheetData>
  <sheetProtection/>
  <mergeCells count="30">
    <mergeCell ref="A1:J1"/>
    <mergeCell ref="H4:H7"/>
    <mergeCell ref="I4:I7"/>
    <mergeCell ref="J4:J7"/>
    <mergeCell ref="A5:C7"/>
    <mergeCell ref="D5:D7"/>
    <mergeCell ref="G4:G7"/>
    <mergeCell ref="A8:D8"/>
    <mergeCell ref="A9:D9"/>
    <mergeCell ref="A10:C10"/>
    <mergeCell ref="A4:D4"/>
    <mergeCell ref="E4:E7"/>
    <mergeCell ref="F4:F7"/>
    <mergeCell ref="A22:C22"/>
    <mergeCell ref="A11:C11"/>
    <mergeCell ref="A12:C12"/>
    <mergeCell ref="A13:C13"/>
    <mergeCell ref="A14:C14"/>
    <mergeCell ref="A15:C15"/>
    <mergeCell ref="A16:C16"/>
    <mergeCell ref="A23:C23"/>
    <mergeCell ref="A24:C24"/>
    <mergeCell ref="A25:C25"/>
    <mergeCell ref="A26:J26"/>
    <mergeCell ref="A27:J27"/>
    <mergeCell ref="A17:C17"/>
    <mergeCell ref="A18:C18"/>
    <mergeCell ref="A19:C19"/>
    <mergeCell ref="A20:C20"/>
    <mergeCell ref="A21:C21"/>
  </mergeCells>
  <printOptions horizontalCentered="1"/>
  <pageMargins left="0.15748031496062992" right="0.15748031496062992" top="0.51" bottom="0.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8"/>
  <sheetViews>
    <sheetView zoomScalePageLayoutView="0" workbookViewId="0" topLeftCell="A1">
      <selection activeCell="C41" sqref="C41"/>
    </sheetView>
  </sheetViews>
  <sheetFormatPr defaultColWidth="9.00390625" defaultRowHeight="14.25"/>
  <cols>
    <col min="1" max="1" width="27.25390625" style="0" customWidth="1"/>
    <col min="2" max="2" width="4.75390625" style="0" customWidth="1"/>
    <col min="3" max="3" width="14.00390625" style="0" customWidth="1"/>
    <col min="4" max="4" width="25.75390625" style="0" customWidth="1"/>
    <col min="5" max="5" width="4.75390625" style="0" customWidth="1"/>
    <col min="6" max="8" width="14.00390625" style="0" customWidth="1"/>
  </cols>
  <sheetData>
    <row r="1" spans="1:9" ht="18.75" customHeight="1">
      <c r="A1" s="1"/>
      <c r="B1" s="1"/>
      <c r="C1" s="1"/>
      <c r="D1" s="2" t="s">
        <v>157</v>
      </c>
      <c r="E1" s="1"/>
      <c r="F1" s="1"/>
      <c r="G1" s="1"/>
      <c r="H1" s="1"/>
      <c r="I1" s="12"/>
    </row>
    <row r="2" spans="1:9" ht="15" customHeight="1">
      <c r="A2" s="1"/>
      <c r="B2" s="1"/>
      <c r="C2" s="1"/>
      <c r="D2" s="1"/>
      <c r="E2" s="1"/>
      <c r="F2" s="1"/>
      <c r="G2" s="1"/>
      <c r="H2" s="10" t="s">
        <v>158</v>
      </c>
      <c r="I2" s="12"/>
    </row>
    <row r="3" spans="1:9" ht="15" customHeight="1">
      <c r="A3" s="3" t="s">
        <v>2</v>
      </c>
      <c r="B3" s="4"/>
      <c r="C3" s="4"/>
      <c r="D3" s="5" t="s">
        <v>3</v>
      </c>
      <c r="E3" s="4"/>
      <c r="F3" s="4"/>
      <c r="G3" s="4"/>
      <c r="H3" s="11" t="s">
        <v>4</v>
      </c>
      <c r="I3" s="12"/>
    </row>
    <row r="4" spans="1:8" ht="15" customHeight="1">
      <c r="A4" s="90" t="s">
        <v>159</v>
      </c>
      <c r="B4" s="91" t="s">
        <v>159</v>
      </c>
      <c r="C4" s="91" t="s">
        <v>159</v>
      </c>
      <c r="D4" s="92" t="s">
        <v>160</v>
      </c>
      <c r="E4" s="91" t="s">
        <v>160</v>
      </c>
      <c r="F4" s="91" t="s">
        <v>160</v>
      </c>
      <c r="G4" s="91" t="s">
        <v>160</v>
      </c>
      <c r="H4" s="91" t="s">
        <v>160</v>
      </c>
    </row>
    <row r="5" spans="1:8" ht="14.25" customHeight="1">
      <c r="A5" s="87" t="s">
        <v>161</v>
      </c>
      <c r="B5" s="85" t="s">
        <v>8</v>
      </c>
      <c r="C5" s="85" t="s">
        <v>9</v>
      </c>
      <c r="D5" s="85" t="s">
        <v>162</v>
      </c>
      <c r="E5" s="85" t="s">
        <v>8</v>
      </c>
      <c r="F5" s="91" t="s">
        <v>163</v>
      </c>
      <c r="G5" s="85" t="s">
        <v>164</v>
      </c>
      <c r="H5" s="86" t="s">
        <v>165</v>
      </c>
    </row>
    <row r="6" spans="1:8" ht="14.25">
      <c r="A6" s="87" t="s">
        <v>161</v>
      </c>
      <c r="B6" s="85" t="s">
        <v>8</v>
      </c>
      <c r="C6" s="85" t="s">
        <v>9</v>
      </c>
      <c r="D6" s="85" t="s">
        <v>162</v>
      </c>
      <c r="E6" s="85" t="s">
        <v>8</v>
      </c>
      <c r="F6" s="91" t="s">
        <v>163</v>
      </c>
      <c r="G6" s="85" t="s">
        <v>164</v>
      </c>
      <c r="H6" s="86" t="s">
        <v>165</v>
      </c>
    </row>
    <row r="7" spans="1:8" ht="15" customHeight="1">
      <c r="A7" s="34" t="s">
        <v>166</v>
      </c>
      <c r="B7" s="35"/>
      <c r="C7" s="35" t="s">
        <v>11</v>
      </c>
      <c r="D7" s="35" t="s">
        <v>166</v>
      </c>
      <c r="E7" s="35"/>
      <c r="F7" s="35" t="s">
        <v>12</v>
      </c>
      <c r="G7" s="35" t="s">
        <v>20</v>
      </c>
      <c r="H7" s="36" t="s">
        <v>24</v>
      </c>
    </row>
    <row r="8" spans="1:8" ht="15" customHeight="1">
      <c r="A8" s="20" t="s">
        <v>167</v>
      </c>
      <c r="B8" s="35" t="s">
        <v>11</v>
      </c>
      <c r="C8" s="6">
        <f>2660.21-315.75</f>
        <v>2344.46</v>
      </c>
      <c r="D8" s="19" t="s">
        <v>14</v>
      </c>
      <c r="E8" s="35" t="s">
        <v>22</v>
      </c>
      <c r="F8" s="6">
        <f>2688.14-315.75</f>
        <v>2372.39</v>
      </c>
      <c r="G8" s="6">
        <f>2688.14-315.75</f>
        <v>2372.39</v>
      </c>
      <c r="H8" s="8">
        <v>0</v>
      </c>
    </row>
    <row r="9" spans="1:8" ht="15" customHeight="1">
      <c r="A9" s="20" t="s">
        <v>168</v>
      </c>
      <c r="B9" s="35" t="s">
        <v>12</v>
      </c>
      <c r="C9" s="6">
        <v>0</v>
      </c>
      <c r="D9" s="19" t="s">
        <v>17</v>
      </c>
      <c r="E9" s="35" t="s">
        <v>26</v>
      </c>
      <c r="F9" s="6">
        <v>0</v>
      </c>
      <c r="G9" s="6">
        <v>0</v>
      </c>
      <c r="H9" s="8">
        <v>0</v>
      </c>
    </row>
    <row r="10" spans="1:8" ht="15" customHeight="1">
      <c r="A10" s="20"/>
      <c r="B10" s="35" t="s">
        <v>20</v>
      </c>
      <c r="C10" s="7"/>
      <c r="D10" s="19" t="s">
        <v>21</v>
      </c>
      <c r="E10" s="35" t="s">
        <v>30</v>
      </c>
      <c r="F10" s="6">
        <v>0</v>
      </c>
      <c r="G10" s="6">
        <v>0</v>
      </c>
      <c r="H10" s="8">
        <v>0</v>
      </c>
    </row>
    <row r="11" spans="1:8" ht="15" customHeight="1">
      <c r="A11" s="20"/>
      <c r="B11" s="35" t="s">
        <v>24</v>
      </c>
      <c r="C11" s="7"/>
      <c r="D11" s="19" t="s">
        <v>25</v>
      </c>
      <c r="E11" s="35" t="s">
        <v>34</v>
      </c>
      <c r="F11" s="6">
        <v>0</v>
      </c>
      <c r="G11" s="6">
        <v>0</v>
      </c>
      <c r="H11" s="8">
        <v>0</v>
      </c>
    </row>
    <row r="12" spans="1:8" ht="15" customHeight="1">
      <c r="A12" s="20"/>
      <c r="B12" s="35" t="s">
        <v>28</v>
      </c>
      <c r="C12" s="7"/>
      <c r="D12" s="19" t="s">
        <v>29</v>
      </c>
      <c r="E12" s="35" t="s">
        <v>38</v>
      </c>
      <c r="F12" s="6">
        <v>0</v>
      </c>
      <c r="G12" s="6">
        <v>0</v>
      </c>
      <c r="H12" s="8">
        <v>0</v>
      </c>
    </row>
    <row r="13" spans="1:8" ht="15" customHeight="1">
      <c r="A13" s="20"/>
      <c r="B13" s="35" t="s">
        <v>32</v>
      </c>
      <c r="C13" s="7"/>
      <c r="D13" s="19" t="s">
        <v>33</v>
      </c>
      <c r="E13" s="35" t="s">
        <v>41</v>
      </c>
      <c r="F13" s="6">
        <v>0</v>
      </c>
      <c r="G13" s="6">
        <v>0</v>
      </c>
      <c r="H13" s="8">
        <v>0</v>
      </c>
    </row>
    <row r="14" spans="1:8" ht="15" customHeight="1">
      <c r="A14" s="20"/>
      <c r="B14" s="35" t="s">
        <v>36</v>
      </c>
      <c r="C14" s="7"/>
      <c r="D14" s="19" t="s">
        <v>37</v>
      </c>
      <c r="E14" s="35" t="s">
        <v>44</v>
      </c>
      <c r="F14" s="6">
        <v>0</v>
      </c>
      <c r="G14" s="6">
        <v>0</v>
      </c>
      <c r="H14" s="8">
        <v>0</v>
      </c>
    </row>
    <row r="15" spans="1:8" ht="15" customHeight="1">
      <c r="A15" s="20"/>
      <c r="B15" s="35" t="s">
        <v>39</v>
      </c>
      <c r="C15" s="7"/>
      <c r="D15" s="19" t="s">
        <v>40</v>
      </c>
      <c r="E15" s="35" t="s">
        <v>47</v>
      </c>
      <c r="F15" s="6">
        <v>145.3</v>
      </c>
      <c r="G15" s="6">
        <v>145.3</v>
      </c>
      <c r="H15" s="8">
        <v>0</v>
      </c>
    </row>
    <row r="16" spans="1:8" ht="15" customHeight="1">
      <c r="A16" s="20"/>
      <c r="B16" s="35" t="s">
        <v>42</v>
      </c>
      <c r="C16" s="7"/>
      <c r="D16" s="19" t="s">
        <v>43</v>
      </c>
      <c r="E16" s="35" t="s">
        <v>50</v>
      </c>
      <c r="F16" s="6">
        <v>83.35</v>
      </c>
      <c r="G16" s="6">
        <v>83.35</v>
      </c>
      <c r="H16" s="8">
        <v>0</v>
      </c>
    </row>
    <row r="17" spans="1:8" ht="15" customHeight="1">
      <c r="A17" s="20"/>
      <c r="B17" s="35" t="s">
        <v>45</v>
      </c>
      <c r="C17" s="7"/>
      <c r="D17" s="19" t="s">
        <v>46</v>
      </c>
      <c r="E17" s="35" t="s">
        <v>53</v>
      </c>
      <c r="F17" s="6">
        <v>0</v>
      </c>
      <c r="G17" s="6">
        <v>0</v>
      </c>
      <c r="H17" s="8">
        <v>0</v>
      </c>
    </row>
    <row r="18" spans="1:8" ht="15" customHeight="1">
      <c r="A18" s="20"/>
      <c r="B18" s="35" t="s">
        <v>48</v>
      </c>
      <c r="C18" s="7"/>
      <c r="D18" s="19" t="s">
        <v>49</v>
      </c>
      <c r="E18" s="35" t="s">
        <v>56</v>
      </c>
      <c r="F18" s="6">
        <v>0</v>
      </c>
      <c r="G18" s="6">
        <v>0</v>
      </c>
      <c r="H18" s="8">
        <v>0</v>
      </c>
    </row>
    <row r="19" spans="1:8" ht="15" customHeight="1">
      <c r="A19" s="20"/>
      <c r="B19" s="35" t="s">
        <v>51</v>
      </c>
      <c r="C19" s="7"/>
      <c r="D19" s="19" t="s">
        <v>52</v>
      </c>
      <c r="E19" s="35" t="s">
        <v>59</v>
      </c>
      <c r="F19" s="6">
        <v>0</v>
      </c>
      <c r="G19" s="6">
        <v>0</v>
      </c>
      <c r="H19" s="8">
        <v>0</v>
      </c>
    </row>
    <row r="20" spans="1:8" ht="15" customHeight="1">
      <c r="A20" s="20"/>
      <c r="B20" s="35" t="s">
        <v>54</v>
      </c>
      <c r="C20" s="7"/>
      <c r="D20" s="19" t="s">
        <v>55</v>
      </c>
      <c r="E20" s="35" t="s">
        <v>62</v>
      </c>
      <c r="F20" s="6">
        <v>0</v>
      </c>
      <c r="G20" s="6">
        <v>0</v>
      </c>
      <c r="H20" s="8">
        <v>0</v>
      </c>
    </row>
    <row r="21" spans="1:8" ht="15" customHeight="1">
      <c r="A21" s="20"/>
      <c r="B21" s="35" t="s">
        <v>57</v>
      </c>
      <c r="C21" s="7"/>
      <c r="D21" s="19" t="s">
        <v>58</v>
      </c>
      <c r="E21" s="35" t="s">
        <v>65</v>
      </c>
      <c r="F21" s="6">
        <v>0</v>
      </c>
      <c r="G21" s="6">
        <v>0</v>
      </c>
      <c r="H21" s="8">
        <v>0</v>
      </c>
    </row>
    <row r="22" spans="1:8" ht="15" customHeight="1">
      <c r="A22" s="20"/>
      <c r="B22" s="35" t="s">
        <v>60</v>
      </c>
      <c r="C22" s="7"/>
      <c r="D22" s="19" t="s">
        <v>61</v>
      </c>
      <c r="E22" s="35" t="s">
        <v>68</v>
      </c>
      <c r="F22" s="6">
        <v>0</v>
      </c>
      <c r="G22" s="6">
        <v>0</v>
      </c>
      <c r="H22" s="8">
        <v>0</v>
      </c>
    </row>
    <row r="23" spans="1:8" ht="15" customHeight="1">
      <c r="A23" s="20"/>
      <c r="B23" s="35" t="s">
        <v>63</v>
      </c>
      <c r="C23" s="7"/>
      <c r="D23" s="19" t="s">
        <v>64</v>
      </c>
      <c r="E23" s="35" t="s">
        <v>71</v>
      </c>
      <c r="F23" s="6">
        <v>0</v>
      </c>
      <c r="G23" s="6">
        <v>0</v>
      </c>
      <c r="H23" s="8">
        <v>0</v>
      </c>
    </row>
    <row r="24" spans="1:8" ht="15" customHeight="1">
      <c r="A24" s="20"/>
      <c r="B24" s="35" t="s">
        <v>66</v>
      </c>
      <c r="C24" s="7"/>
      <c r="D24" s="19" t="s">
        <v>67</v>
      </c>
      <c r="E24" s="35" t="s">
        <v>74</v>
      </c>
      <c r="F24" s="6">
        <v>0</v>
      </c>
      <c r="G24" s="6">
        <v>0</v>
      </c>
      <c r="H24" s="8">
        <v>0</v>
      </c>
    </row>
    <row r="25" spans="1:8" ht="15" customHeight="1">
      <c r="A25" s="20"/>
      <c r="B25" s="35" t="s">
        <v>69</v>
      </c>
      <c r="C25" s="7"/>
      <c r="D25" s="19" t="s">
        <v>70</v>
      </c>
      <c r="E25" s="35" t="s">
        <v>77</v>
      </c>
      <c r="F25" s="6">
        <v>0</v>
      </c>
      <c r="G25" s="6">
        <v>0</v>
      </c>
      <c r="H25" s="8">
        <v>0</v>
      </c>
    </row>
    <row r="26" spans="1:8" ht="15" customHeight="1">
      <c r="A26" s="20"/>
      <c r="B26" s="35" t="s">
        <v>72</v>
      </c>
      <c r="C26" s="7"/>
      <c r="D26" s="19" t="s">
        <v>73</v>
      </c>
      <c r="E26" s="35" t="s">
        <v>80</v>
      </c>
      <c r="F26" s="6">
        <v>9.19</v>
      </c>
      <c r="G26" s="6">
        <v>9.19</v>
      </c>
      <c r="H26" s="8">
        <v>0</v>
      </c>
    </row>
    <row r="27" spans="1:8" ht="15" customHeight="1">
      <c r="A27" s="20"/>
      <c r="B27" s="35" t="s">
        <v>75</v>
      </c>
      <c r="C27" s="7"/>
      <c r="D27" s="19" t="s">
        <v>76</v>
      </c>
      <c r="E27" s="35" t="s">
        <v>83</v>
      </c>
      <c r="F27" s="6">
        <v>0</v>
      </c>
      <c r="G27" s="6">
        <v>0</v>
      </c>
      <c r="H27" s="8">
        <v>0</v>
      </c>
    </row>
    <row r="28" spans="1:8" ht="15" customHeight="1">
      <c r="A28" s="20"/>
      <c r="B28" s="35" t="s">
        <v>78</v>
      </c>
      <c r="C28" s="7"/>
      <c r="D28" s="19" t="s">
        <v>79</v>
      </c>
      <c r="E28" s="35" t="s">
        <v>86</v>
      </c>
      <c r="F28" s="6">
        <v>0</v>
      </c>
      <c r="G28" s="6">
        <v>0</v>
      </c>
      <c r="H28" s="8">
        <v>0</v>
      </c>
    </row>
    <row r="29" spans="1:8" ht="15" customHeight="1">
      <c r="A29" s="20"/>
      <c r="B29" s="35" t="s">
        <v>81</v>
      </c>
      <c r="C29" s="7"/>
      <c r="D29" s="19" t="s">
        <v>82</v>
      </c>
      <c r="E29" s="35" t="s">
        <v>90</v>
      </c>
      <c r="F29" s="6">
        <v>0</v>
      </c>
      <c r="G29" s="6">
        <v>0</v>
      </c>
      <c r="H29" s="8">
        <v>0</v>
      </c>
    </row>
    <row r="30" spans="1:8" ht="15" customHeight="1">
      <c r="A30" s="20"/>
      <c r="B30" s="35" t="s">
        <v>84</v>
      </c>
      <c r="C30" s="7"/>
      <c r="D30" s="19" t="s">
        <v>85</v>
      </c>
      <c r="E30" s="35" t="s">
        <v>94</v>
      </c>
      <c r="F30" s="6">
        <v>0</v>
      </c>
      <c r="G30" s="6">
        <v>0</v>
      </c>
      <c r="H30" s="8">
        <v>0</v>
      </c>
    </row>
    <row r="31" spans="1:8" ht="15" customHeight="1">
      <c r="A31" s="37" t="s">
        <v>87</v>
      </c>
      <c r="B31" s="35" t="s">
        <v>88</v>
      </c>
      <c r="C31" s="6">
        <f>2660.21-315.75</f>
        <v>2344.46</v>
      </c>
      <c r="D31" s="38" t="s">
        <v>89</v>
      </c>
      <c r="E31" s="35" t="s">
        <v>98</v>
      </c>
      <c r="F31" s="6">
        <f>2925.98-315.75</f>
        <v>2610.23</v>
      </c>
      <c r="G31" s="6">
        <f>2925.98-315.75</f>
        <v>2610.23</v>
      </c>
      <c r="H31" s="8">
        <v>0</v>
      </c>
    </row>
    <row r="32" spans="1:8" ht="15" customHeight="1">
      <c r="A32" s="20" t="s">
        <v>169</v>
      </c>
      <c r="B32" s="35" t="s">
        <v>92</v>
      </c>
      <c r="C32" s="6">
        <v>265.77</v>
      </c>
      <c r="D32" s="39" t="s">
        <v>170</v>
      </c>
      <c r="E32" s="35" t="s">
        <v>103</v>
      </c>
      <c r="F32" s="6">
        <v>0</v>
      </c>
      <c r="G32" s="6">
        <v>0</v>
      </c>
      <c r="H32" s="8">
        <v>0</v>
      </c>
    </row>
    <row r="33" spans="1:8" ht="15" customHeight="1">
      <c r="A33" s="20" t="s">
        <v>167</v>
      </c>
      <c r="B33" s="35" t="s">
        <v>96</v>
      </c>
      <c r="C33" s="6">
        <v>265.77</v>
      </c>
      <c r="D33" s="39"/>
      <c r="E33" s="35" t="s">
        <v>171</v>
      </c>
      <c r="F33" s="7"/>
      <c r="G33" s="7"/>
      <c r="H33" s="9"/>
    </row>
    <row r="34" spans="1:8" ht="15" customHeight="1">
      <c r="A34" s="20" t="s">
        <v>168</v>
      </c>
      <c r="B34" s="35" t="s">
        <v>99</v>
      </c>
      <c r="C34" s="6">
        <v>0</v>
      </c>
      <c r="D34" s="39"/>
      <c r="E34" s="35" t="s">
        <v>172</v>
      </c>
      <c r="F34" s="7"/>
      <c r="G34" s="7"/>
      <c r="H34" s="9"/>
    </row>
    <row r="35" spans="1:8" ht="8.25" customHeight="1">
      <c r="A35" s="20"/>
      <c r="B35" s="35" t="s">
        <v>102</v>
      </c>
      <c r="C35" s="7"/>
      <c r="D35" s="39"/>
      <c r="E35" s="35" t="s">
        <v>173</v>
      </c>
      <c r="F35" s="7"/>
      <c r="G35" s="7"/>
      <c r="H35" s="9"/>
    </row>
    <row r="36" spans="1:8" ht="15" customHeight="1" thickBot="1">
      <c r="A36" s="40" t="s">
        <v>101</v>
      </c>
      <c r="B36" s="41" t="s">
        <v>15</v>
      </c>
      <c r="C36" s="25">
        <f>2925.98-315.75</f>
        <v>2610.23</v>
      </c>
      <c r="D36" s="42" t="s">
        <v>101</v>
      </c>
      <c r="E36" s="41" t="s">
        <v>174</v>
      </c>
      <c r="F36" s="25">
        <f>2925.98-315.75</f>
        <v>2610.23</v>
      </c>
      <c r="G36" s="25">
        <f>2925.98-315.75</f>
        <v>2610.23</v>
      </c>
      <c r="H36" s="27">
        <v>0</v>
      </c>
    </row>
    <row r="37" spans="1:8" ht="15" customHeight="1" thickTop="1">
      <c r="A37" s="88" t="s">
        <v>175</v>
      </c>
      <c r="B37" s="89" t="s">
        <v>175</v>
      </c>
      <c r="C37" s="89" t="s">
        <v>175</v>
      </c>
      <c r="D37" s="89" t="s">
        <v>175</v>
      </c>
      <c r="E37" s="89" t="s">
        <v>175</v>
      </c>
      <c r="F37" s="89" t="s">
        <v>175</v>
      </c>
      <c r="G37" s="89" t="s">
        <v>175</v>
      </c>
      <c r="H37" s="89" t="s">
        <v>175</v>
      </c>
    </row>
    <row r="38" spans="1:8" ht="4.5" customHeight="1">
      <c r="A38" s="73"/>
      <c r="B38" s="74"/>
      <c r="C38" s="74"/>
      <c r="D38" s="75"/>
      <c r="E38" s="74"/>
      <c r="F38" s="74"/>
      <c r="G38" s="74"/>
      <c r="H38" s="76"/>
    </row>
    <row r="39" ht="14.25" hidden="1"/>
  </sheetData>
  <sheetProtection/>
  <mergeCells count="12">
    <mergeCell ref="G5:G6"/>
    <mergeCell ref="H5:H6"/>
    <mergeCell ref="A37:H37"/>
    <mergeCell ref="A38:H38"/>
    <mergeCell ref="A4:C4"/>
    <mergeCell ref="D4:H4"/>
    <mergeCell ref="A5:A6"/>
    <mergeCell ref="B5:B6"/>
    <mergeCell ref="C5:C6"/>
    <mergeCell ref="D5:D6"/>
    <mergeCell ref="E5:E6"/>
    <mergeCell ref="F5:F6"/>
  </mergeCells>
  <printOptions horizontalCentered="1"/>
  <pageMargins left="0.1968503937007874" right="0.1968503937007874" top="0.17" bottom="0.19" header="0.17"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E4" sqref="E4:E7"/>
    </sheetView>
  </sheetViews>
  <sheetFormatPr defaultColWidth="9.00390625" defaultRowHeight="14.25"/>
  <cols>
    <col min="1" max="3" width="5.875" style="0" customWidth="1"/>
    <col min="4" max="4" width="31.75390625" style="0" customWidth="1"/>
    <col min="5" max="7" width="22.25390625" style="0" customWidth="1"/>
  </cols>
  <sheetData>
    <row r="1" spans="1:8" ht="18.75" customHeight="1">
      <c r="A1" s="77" t="s">
        <v>176</v>
      </c>
      <c r="B1" s="77"/>
      <c r="C1" s="77"/>
      <c r="D1" s="77"/>
      <c r="E1" s="77"/>
      <c r="F1" s="77"/>
      <c r="G1" s="77"/>
      <c r="H1" s="12"/>
    </row>
    <row r="2" spans="1:8" ht="15" customHeight="1">
      <c r="A2" s="1"/>
      <c r="B2" s="1"/>
      <c r="C2" s="1"/>
      <c r="D2" s="1"/>
      <c r="E2" s="1"/>
      <c r="F2" s="1"/>
      <c r="G2" s="10" t="s">
        <v>177</v>
      </c>
      <c r="H2" s="12"/>
    </row>
    <row r="3" spans="1:8" ht="15" customHeight="1">
      <c r="A3" s="3" t="s">
        <v>2</v>
      </c>
      <c r="B3" s="4"/>
      <c r="C3" s="4"/>
      <c r="D3" s="5"/>
      <c r="E3" s="5" t="s">
        <v>3</v>
      </c>
      <c r="F3" s="4"/>
      <c r="G3" s="11" t="s">
        <v>4</v>
      </c>
      <c r="H3" s="12"/>
    </row>
    <row r="4" spans="1:7" ht="18" customHeight="1">
      <c r="A4" s="93" t="s">
        <v>7</v>
      </c>
      <c r="B4" s="94" t="s">
        <v>7</v>
      </c>
      <c r="C4" s="94" t="s">
        <v>7</v>
      </c>
      <c r="D4" s="94" t="s">
        <v>7</v>
      </c>
      <c r="E4" s="85" t="s">
        <v>89</v>
      </c>
      <c r="F4" s="85" t="s">
        <v>178</v>
      </c>
      <c r="G4" s="85" t="s">
        <v>152</v>
      </c>
    </row>
    <row r="5" spans="1:7" ht="18" customHeight="1">
      <c r="A5" s="87" t="s">
        <v>113</v>
      </c>
      <c r="B5" s="85" t="s">
        <v>113</v>
      </c>
      <c r="C5" s="85" t="s">
        <v>113</v>
      </c>
      <c r="D5" s="85" t="s">
        <v>114</v>
      </c>
      <c r="E5" s="85" t="s">
        <v>89</v>
      </c>
      <c r="F5" s="85" t="s">
        <v>178</v>
      </c>
      <c r="G5" s="86" t="s">
        <v>152</v>
      </c>
    </row>
    <row r="6" spans="1:7" ht="18" customHeight="1">
      <c r="A6" s="87" t="s">
        <v>113</v>
      </c>
      <c r="B6" s="85" t="s">
        <v>113</v>
      </c>
      <c r="C6" s="85" t="s">
        <v>113</v>
      </c>
      <c r="D6" s="85" t="s">
        <v>114</v>
      </c>
      <c r="E6" s="85" t="s">
        <v>89</v>
      </c>
      <c r="F6" s="85" t="s">
        <v>178</v>
      </c>
      <c r="G6" s="86" t="s">
        <v>152</v>
      </c>
    </row>
    <row r="7" spans="1:7" ht="18" customHeight="1">
      <c r="A7" s="87" t="s">
        <v>113</v>
      </c>
      <c r="B7" s="85" t="s">
        <v>113</v>
      </c>
      <c r="C7" s="85" t="s">
        <v>113</v>
      </c>
      <c r="D7" s="85" t="s">
        <v>114</v>
      </c>
      <c r="E7" s="85" t="s">
        <v>89</v>
      </c>
      <c r="F7" s="85" t="s">
        <v>178</v>
      </c>
      <c r="G7" s="86" t="s">
        <v>152</v>
      </c>
    </row>
    <row r="8" spans="1:7" ht="18" customHeight="1">
      <c r="A8" s="93" t="s">
        <v>10</v>
      </c>
      <c r="B8" s="94" t="s">
        <v>10</v>
      </c>
      <c r="C8" s="94" t="s">
        <v>10</v>
      </c>
      <c r="D8" s="94" t="s">
        <v>10</v>
      </c>
      <c r="E8" s="14" t="s">
        <v>11</v>
      </c>
      <c r="F8" s="14" t="s">
        <v>12</v>
      </c>
      <c r="G8" s="15" t="s">
        <v>20</v>
      </c>
    </row>
    <row r="9" spans="1:7" ht="18" customHeight="1">
      <c r="A9" s="87" t="s">
        <v>115</v>
      </c>
      <c r="B9" s="85" t="s">
        <v>115</v>
      </c>
      <c r="C9" s="85" t="s">
        <v>115</v>
      </c>
      <c r="D9" s="85" t="s">
        <v>115</v>
      </c>
      <c r="E9" s="6">
        <f>2925.98-315.75</f>
        <v>2610.23</v>
      </c>
      <c r="F9" s="6">
        <v>1713.49</v>
      </c>
      <c r="G9" s="8">
        <f>1212.49-315.75</f>
        <v>896.74</v>
      </c>
    </row>
    <row r="10" spans="1:7" ht="18" customHeight="1">
      <c r="A10" s="80" t="s">
        <v>116</v>
      </c>
      <c r="B10" s="79" t="s">
        <v>116</v>
      </c>
      <c r="C10" s="79" t="s">
        <v>116</v>
      </c>
      <c r="D10" s="30" t="s">
        <v>117</v>
      </c>
      <c r="E10" s="31">
        <f>2688.14-315.75</f>
        <v>2372.39</v>
      </c>
      <c r="F10" s="31">
        <v>1530.83</v>
      </c>
      <c r="G10" s="32">
        <f>1157.31-315.75</f>
        <v>841.56</v>
      </c>
    </row>
    <row r="11" spans="1:7" ht="18" customHeight="1">
      <c r="A11" s="80" t="s">
        <v>118</v>
      </c>
      <c r="B11" s="79" t="s">
        <v>118</v>
      </c>
      <c r="C11" s="79" t="s">
        <v>118</v>
      </c>
      <c r="D11" s="30" t="s">
        <v>119</v>
      </c>
      <c r="E11" s="31">
        <f>2688.14-315.75</f>
        <v>2372.39</v>
      </c>
      <c r="F11" s="31">
        <v>1530.83</v>
      </c>
      <c r="G11" s="32">
        <f>1157.31-315.75</f>
        <v>841.56</v>
      </c>
    </row>
    <row r="12" spans="1:7" ht="18" customHeight="1">
      <c r="A12" s="78" t="s">
        <v>120</v>
      </c>
      <c r="B12" s="79" t="s">
        <v>120</v>
      </c>
      <c r="C12" s="79" t="s">
        <v>120</v>
      </c>
      <c r="D12" s="19" t="s">
        <v>121</v>
      </c>
      <c r="E12" s="6">
        <v>1530.83</v>
      </c>
      <c r="F12" s="6">
        <v>1530.83</v>
      </c>
      <c r="G12" s="8">
        <v>0</v>
      </c>
    </row>
    <row r="13" spans="1:7" ht="18" customHeight="1">
      <c r="A13" s="78" t="s">
        <v>122</v>
      </c>
      <c r="B13" s="79" t="s">
        <v>122</v>
      </c>
      <c r="C13" s="79" t="s">
        <v>122</v>
      </c>
      <c r="D13" s="19" t="s">
        <v>123</v>
      </c>
      <c r="E13" s="6">
        <v>11.7</v>
      </c>
      <c r="F13" s="6">
        <v>0</v>
      </c>
      <c r="G13" s="8">
        <v>11.7</v>
      </c>
    </row>
    <row r="14" spans="1:7" ht="18" customHeight="1">
      <c r="A14" s="78" t="s">
        <v>124</v>
      </c>
      <c r="B14" s="79" t="s">
        <v>124</v>
      </c>
      <c r="C14" s="79" t="s">
        <v>124</v>
      </c>
      <c r="D14" s="19" t="s">
        <v>125</v>
      </c>
      <c r="E14" s="6">
        <f>1145.61-315.75</f>
        <v>829.8599999999999</v>
      </c>
      <c r="F14" s="6">
        <v>0</v>
      </c>
      <c r="G14" s="8">
        <f>1145.6-315.75</f>
        <v>829.8499999999999</v>
      </c>
    </row>
    <row r="15" spans="1:7" ht="18" customHeight="1">
      <c r="A15" s="80" t="s">
        <v>126</v>
      </c>
      <c r="B15" s="79" t="s">
        <v>126</v>
      </c>
      <c r="C15" s="79" t="s">
        <v>126</v>
      </c>
      <c r="D15" s="46" t="s">
        <v>127</v>
      </c>
      <c r="E15" s="31">
        <v>145.3</v>
      </c>
      <c r="F15" s="31">
        <v>143</v>
      </c>
      <c r="G15" s="32">
        <v>2.3</v>
      </c>
    </row>
    <row r="16" spans="1:7" ht="18" customHeight="1">
      <c r="A16" s="80" t="s">
        <v>128</v>
      </c>
      <c r="B16" s="79" t="s">
        <v>128</v>
      </c>
      <c r="C16" s="79" t="s">
        <v>128</v>
      </c>
      <c r="D16" s="46" t="s">
        <v>129</v>
      </c>
      <c r="E16" s="31">
        <v>145.3</v>
      </c>
      <c r="F16" s="31">
        <v>143</v>
      </c>
      <c r="G16" s="32">
        <v>2.3</v>
      </c>
    </row>
    <row r="17" spans="1:7" ht="18" customHeight="1">
      <c r="A17" s="78" t="s">
        <v>130</v>
      </c>
      <c r="B17" s="79" t="s">
        <v>130</v>
      </c>
      <c r="C17" s="79" t="s">
        <v>130</v>
      </c>
      <c r="D17" s="19" t="s">
        <v>131</v>
      </c>
      <c r="E17" s="6">
        <v>2.3</v>
      </c>
      <c r="F17" s="6">
        <v>0</v>
      </c>
      <c r="G17" s="8">
        <v>2.3</v>
      </c>
    </row>
    <row r="18" spans="1:7" ht="18" customHeight="1">
      <c r="A18" s="78" t="s">
        <v>132</v>
      </c>
      <c r="B18" s="79" t="s">
        <v>132</v>
      </c>
      <c r="C18" s="79" t="s">
        <v>132</v>
      </c>
      <c r="D18" s="19" t="s">
        <v>133</v>
      </c>
      <c r="E18" s="6">
        <v>143</v>
      </c>
      <c r="F18" s="6">
        <v>143</v>
      </c>
      <c r="G18" s="8">
        <v>0</v>
      </c>
    </row>
    <row r="19" spans="1:7" ht="18" customHeight="1">
      <c r="A19" s="80" t="s">
        <v>134</v>
      </c>
      <c r="B19" s="79" t="s">
        <v>134</v>
      </c>
      <c r="C19" s="79" t="s">
        <v>134</v>
      </c>
      <c r="D19" s="30" t="s">
        <v>135</v>
      </c>
      <c r="E19" s="31">
        <v>83.35</v>
      </c>
      <c r="F19" s="31">
        <v>39.66</v>
      </c>
      <c r="G19" s="32">
        <v>43.69</v>
      </c>
    </row>
    <row r="20" spans="1:7" ht="18" customHeight="1">
      <c r="A20" s="80" t="s">
        <v>136</v>
      </c>
      <c r="B20" s="79" t="s">
        <v>136</v>
      </c>
      <c r="C20" s="79" t="s">
        <v>136</v>
      </c>
      <c r="D20" s="30" t="s">
        <v>137</v>
      </c>
      <c r="E20" s="31">
        <v>83.35</v>
      </c>
      <c r="F20" s="31">
        <v>39.66</v>
      </c>
      <c r="G20" s="32">
        <v>43.69</v>
      </c>
    </row>
    <row r="21" spans="1:7" ht="18" customHeight="1">
      <c r="A21" s="78" t="s">
        <v>138</v>
      </c>
      <c r="B21" s="79" t="s">
        <v>138</v>
      </c>
      <c r="C21" s="79" t="s">
        <v>138</v>
      </c>
      <c r="D21" s="19" t="s">
        <v>139</v>
      </c>
      <c r="E21" s="6">
        <v>39.66</v>
      </c>
      <c r="F21" s="6">
        <v>39.66</v>
      </c>
      <c r="G21" s="8">
        <v>0</v>
      </c>
    </row>
    <row r="22" spans="1:7" ht="18" customHeight="1">
      <c r="A22" s="78" t="s">
        <v>140</v>
      </c>
      <c r="B22" s="79" t="s">
        <v>140</v>
      </c>
      <c r="C22" s="79" t="s">
        <v>140</v>
      </c>
      <c r="D22" s="19" t="s">
        <v>141</v>
      </c>
      <c r="E22" s="6">
        <v>43.69</v>
      </c>
      <c r="F22" s="6">
        <v>0</v>
      </c>
      <c r="G22" s="8">
        <v>43.69</v>
      </c>
    </row>
    <row r="23" spans="1:7" ht="18" customHeight="1">
      <c r="A23" s="80" t="s">
        <v>142</v>
      </c>
      <c r="B23" s="79" t="s">
        <v>142</v>
      </c>
      <c r="C23" s="79" t="s">
        <v>142</v>
      </c>
      <c r="D23" s="30" t="s">
        <v>143</v>
      </c>
      <c r="E23" s="31">
        <v>9.19</v>
      </c>
      <c r="F23" s="31">
        <v>0</v>
      </c>
      <c r="G23" s="32">
        <v>9.19</v>
      </c>
    </row>
    <row r="24" spans="1:7" ht="18" customHeight="1">
      <c r="A24" s="80" t="s">
        <v>144</v>
      </c>
      <c r="B24" s="79" t="s">
        <v>144</v>
      </c>
      <c r="C24" s="79" t="s">
        <v>144</v>
      </c>
      <c r="D24" s="30" t="s">
        <v>145</v>
      </c>
      <c r="E24" s="31">
        <v>9.19</v>
      </c>
      <c r="F24" s="31">
        <v>0</v>
      </c>
      <c r="G24" s="32">
        <v>9.19</v>
      </c>
    </row>
    <row r="25" spans="1:7" ht="18" customHeight="1" thickBot="1">
      <c r="A25" s="81" t="s">
        <v>146</v>
      </c>
      <c r="B25" s="82" t="s">
        <v>146</v>
      </c>
      <c r="C25" s="82" t="s">
        <v>146</v>
      </c>
      <c r="D25" s="33" t="s">
        <v>147</v>
      </c>
      <c r="E25" s="25">
        <v>9.19</v>
      </c>
      <c r="F25" s="25">
        <v>0</v>
      </c>
      <c r="G25" s="27">
        <v>9.19</v>
      </c>
    </row>
    <row r="26" spans="1:7" ht="18" customHeight="1" thickTop="1">
      <c r="A26" s="71" t="s">
        <v>179</v>
      </c>
      <c r="B26" s="72" t="s">
        <v>179</v>
      </c>
      <c r="C26" s="72" t="s">
        <v>179</v>
      </c>
      <c r="D26" s="72" t="s">
        <v>179</v>
      </c>
      <c r="E26" s="72" t="s">
        <v>179</v>
      </c>
      <c r="F26" s="72" t="s">
        <v>179</v>
      </c>
      <c r="G26" s="72" t="s">
        <v>179</v>
      </c>
    </row>
    <row r="27" spans="1:7" ht="15" customHeight="1">
      <c r="A27" s="73"/>
      <c r="B27" s="74"/>
      <c r="C27" s="74"/>
      <c r="D27" s="75"/>
      <c r="E27" s="74"/>
      <c r="F27" s="74"/>
      <c r="G27" s="76"/>
    </row>
  </sheetData>
  <sheetProtection/>
  <mergeCells count="27">
    <mergeCell ref="A1:G1"/>
    <mergeCell ref="A4:D4"/>
    <mergeCell ref="E4:E7"/>
    <mergeCell ref="F4:F7"/>
    <mergeCell ref="G4:G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6:G26"/>
    <mergeCell ref="A27:G27"/>
    <mergeCell ref="A20:C20"/>
    <mergeCell ref="A21:C21"/>
    <mergeCell ref="A22:C22"/>
    <mergeCell ref="A23:C23"/>
    <mergeCell ref="A24:C24"/>
    <mergeCell ref="A25:C25"/>
  </mergeCells>
  <printOptions horizontalCentered="1"/>
  <pageMargins left="0.7086614173228347" right="0.7086614173228347" top="0.7480314960629921"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9">
      <selection activeCell="A3" sqref="A3:IV3"/>
    </sheetView>
  </sheetViews>
  <sheetFormatPr defaultColWidth="9.00390625" defaultRowHeight="14.25"/>
  <cols>
    <col min="1" max="1" width="7.125" style="0" customWidth="1"/>
    <col min="2" max="2" width="27.25390625" style="0" customWidth="1"/>
    <col min="3" max="3" width="13.375" style="0" customWidth="1"/>
    <col min="4" max="4" width="8.00390625" style="0" customWidth="1"/>
    <col min="5" max="5" width="22.25390625" style="0" customWidth="1"/>
    <col min="6" max="6" width="12.25390625" style="0" customWidth="1"/>
    <col min="7" max="7" width="7.625" style="0" customWidth="1"/>
    <col min="8" max="8" width="24.00390625" style="0" customWidth="1"/>
    <col min="9" max="9" width="10.625" style="0" customWidth="1"/>
  </cols>
  <sheetData>
    <row r="1" spans="1:10" ht="18.75" customHeight="1">
      <c r="A1" s="1"/>
      <c r="B1" s="1"/>
      <c r="C1" s="1"/>
      <c r="D1" s="1"/>
      <c r="E1" s="2" t="s">
        <v>180</v>
      </c>
      <c r="F1" s="1"/>
      <c r="G1" s="1"/>
      <c r="H1" s="1"/>
      <c r="I1" s="1"/>
      <c r="J1" s="12"/>
    </row>
    <row r="2" spans="1:10" ht="15" customHeight="1">
      <c r="A2" s="1"/>
      <c r="B2" s="1"/>
      <c r="C2" s="1"/>
      <c r="D2" s="1"/>
      <c r="E2" s="1"/>
      <c r="F2" s="1"/>
      <c r="G2" s="1"/>
      <c r="H2" s="1"/>
      <c r="I2" s="10" t="s">
        <v>181</v>
      </c>
      <c r="J2" s="12"/>
    </row>
    <row r="3" spans="1:10" ht="15" customHeight="1">
      <c r="A3" s="3" t="s">
        <v>2</v>
      </c>
      <c r="B3" s="4"/>
      <c r="C3" s="4"/>
      <c r="D3" s="4"/>
      <c r="E3" s="5" t="s">
        <v>3</v>
      </c>
      <c r="F3" s="4"/>
      <c r="G3" s="4"/>
      <c r="H3" s="4"/>
      <c r="I3" s="11" t="s">
        <v>4</v>
      </c>
      <c r="J3" s="12"/>
    </row>
    <row r="4" spans="1:9" ht="15" customHeight="1">
      <c r="A4" s="98" t="s">
        <v>182</v>
      </c>
      <c r="B4" s="85" t="s">
        <v>182</v>
      </c>
      <c r="C4" s="85" t="s">
        <v>182</v>
      </c>
      <c r="D4" s="85" t="s">
        <v>183</v>
      </c>
      <c r="E4" s="85" t="s">
        <v>183</v>
      </c>
      <c r="F4" s="85" t="s">
        <v>183</v>
      </c>
      <c r="G4" s="85" t="s">
        <v>183</v>
      </c>
      <c r="H4" s="85" t="s">
        <v>183</v>
      </c>
      <c r="I4" s="85" t="s">
        <v>183</v>
      </c>
    </row>
    <row r="5" spans="1:9" ht="15" customHeight="1">
      <c r="A5" s="98" t="s">
        <v>184</v>
      </c>
      <c r="B5" s="85" t="s">
        <v>114</v>
      </c>
      <c r="C5" s="85" t="s">
        <v>185</v>
      </c>
      <c r="D5" s="85" t="s">
        <v>184</v>
      </c>
      <c r="E5" s="85" t="s">
        <v>114</v>
      </c>
      <c r="F5" s="85" t="s">
        <v>185</v>
      </c>
      <c r="G5" s="85" t="s">
        <v>184</v>
      </c>
      <c r="H5" s="85" t="s">
        <v>114</v>
      </c>
      <c r="I5" s="85" t="s">
        <v>185</v>
      </c>
    </row>
    <row r="6" spans="1:9" ht="2.25" customHeight="1">
      <c r="A6" s="98" t="s">
        <v>184</v>
      </c>
      <c r="B6" s="85" t="s">
        <v>114</v>
      </c>
      <c r="C6" s="85" t="s">
        <v>185</v>
      </c>
      <c r="D6" s="85" t="s">
        <v>184</v>
      </c>
      <c r="E6" s="85" t="s">
        <v>114</v>
      </c>
      <c r="F6" s="85" t="s">
        <v>185</v>
      </c>
      <c r="G6" s="85" t="s">
        <v>184</v>
      </c>
      <c r="H6" s="85" t="s">
        <v>114</v>
      </c>
      <c r="I6" s="85" t="s">
        <v>185</v>
      </c>
    </row>
    <row r="7" spans="1:9" ht="15" customHeight="1">
      <c r="A7" s="44" t="s">
        <v>186</v>
      </c>
      <c r="B7" s="19" t="s">
        <v>187</v>
      </c>
      <c r="C7" s="6">
        <v>1118.35</v>
      </c>
      <c r="D7" s="19" t="s">
        <v>188</v>
      </c>
      <c r="E7" s="19" t="s">
        <v>189</v>
      </c>
      <c r="F7" s="6">
        <v>284.39</v>
      </c>
      <c r="G7" s="19" t="s">
        <v>190</v>
      </c>
      <c r="H7" s="19" t="s">
        <v>191</v>
      </c>
      <c r="I7" s="6">
        <v>12.44</v>
      </c>
    </row>
    <row r="8" spans="1:9" ht="15" customHeight="1">
      <c r="A8" s="44" t="s">
        <v>192</v>
      </c>
      <c r="B8" s="19" t="s">
        <v>193</v>
      </c>
      <c r="C8" s="6">
        <v>273.13</v>
      </c>
      <c r="D8" s="19" t="s">
        <v>194</v>
      </c>
      <c r="E8" s="19" t="s">
        <v>195</v>
      </c>
      <c r="F8" s="6">
        <v>22.59</v>
      </c>
      <c r="G8" s="19" t="s">
        <v>196</v>
      </c>
      <c r="H8" s="19" t="s">
        <v>197</v>
      </c>
      <c r="I8" s="6">
        <v>0</v>
      </c>
    </row>
    <row r="9" spans="1:9" ht="15" customHeight="1">
      <c r="A9" s="44" t="s">
        <v>198</v>
      </c>
      <c r="B9" s="19" t="s">
        <v>199</v>
      </c>
      <c r="C9" s="6">
        <v>697.73</v>
      </c>
      <c r="D9" s="19" t="s">
        <v>200</v>
      </c>
      <c r="E9" s="19" t="s">
        <v>201</v>
      </c>
      <c r="F9" s="6">
        <v>1.23</v>
      </c>
      <c r="G9" s="19" t="s">
        <v>202</v>
      </c>
      <c r="H9" s="19" t="s">
        <v>203</v>
      </c>
      <c r="I9" s="6">
        <v>8.6</v>
      </c>
    </row>
    <row r="10" spans="1:9" ht="15" customHeight="1">
      <c r="A10" s="44" t="s">
        <v>204</v>
      </c>
      <c r="B10" s="19" t="s">
        <v>205</v>
      </c>
      <c r="C10" s="6">
        <v>0</v>
      </c>
      <c r="D10" s="19" t="s">
        <v>206</v>
      </c>
      <c r="E10" s="19" t="s">
        <v>207</v>
      </c>
      <c r="F10" s="6">
        <v>0</v>
      </c>
      <c r="G10" s="19" t="s">
        <v>208</v>
      </c>
      <c r="H10" s="19" t="s">
        <v>209</v>
      </c>
      <c r="I10" s="6">
        <v>0.48</v>
      </c>
    </row>
    <row r="11" spans="1:9" ht="15" customHeight="1">
      <c r="A11" s="44" t="s">
        <v>210</v>
      </c>
      <c r="B11" s="19" t="s">
        <v>211</v>
      </c>
      <c r="C11" s="6">
        <v>119.6</v>
      </c>
      <c r="D11" s="19" t="s">
        <v>212</v>
      </c>
      <c r="E11" s="19" t="s">
        <v>213</v>
      </c>
      <c r="F11" s="6">
        <v>0</v>
      </c>
      <c r="G11" s="19" t="s">
        <v>214</v>
      </c>
      <c r="H11" s="19" t="s">
        <v>215</v>
      </c>
      <c r="I11" s="6">
        <v>0</v>
      </c>
    </row>
    <row r="12" spans="1:9" ht="15" customHeight="1">
      <c r="A12" s="44" t="s">
        <v>216</v>
      </c>
      <c r="B12" s="19" t="s">
        <v>217</v>
      </c>
      <c r="C12" s="6">
        <v>0</v>
      </c>
      <c r="D12" s="19" t="s">
        <v>218</v>
      </c>
      <c r="E12" s="19" t="s">
        <v>219</v>
      </c>
      <c r="F12" s="6">
        <v>0.53</v>
      </c>
      <c r="G12" s="19" t="s">
        <v>220</v>
      </c>
      <c r="H12" s="19" t="s">
        <v>221</v>
      </c>
      <c r="I12" s="6">
        <v>0</v>
      </c>
    </row>
    <row r="13" spans="1:9" ht="15" customHeight="1">
      <c r="A13" s="44" t="s">
        <v>222</v>
      </c>
      <c r="B13" s="19" t="s">
        <v>223</v>
      </c>
      <c r="C13" s="6">
        <v>0</v>
      </c>
      <c r="D13" s="19" t="s">
        <v>224</v>
      </c>
      <c r="E13" s="19" t="s">
        <v>225</v>
      </c>
      <c r="F13" s="6">
        <v>8.05</v>
      </c>
      <c r="G13" s="19" t="s">
        <v>226</v>
      </c>
      <c r="H13" s="19" t="s">
        <v>227</v>
      </c>
      <c r="I13" s="6">
        <v>0</v>
      </c>
    </row>
    <row r="14" spans="1:9" ht="15" customHeight="1">
      <c r="A14" s="44" t="s">
        <v>228</v>
      </c>
      <c r="B14" s="19" t="s">
        <v>229</v>
      </c>
      <c r="C14" s="6">
        <v>0</v>
      </c>
      <c r="D14" s="19" t="s">
        <v>230</v>
      </c>
      <c r="E14" s="19" t="s">
        <v>231</v>
      </c>
      <c r="F14" s="6">
        <v>6.64</v>
      </c>
      <c r="G14" s="19" t="s">
        <v>232</v>
      </c>
      <c r="H14" s="19" t="s">
        <v>233</v>
      </c>
      <c r="I14" s="6">
        <v>0</v>
      </c>
    </row>
    <row r="15" spans="1:9" ht="15" customHeight="1">
      <c r="A15" s="44" t="s">
        <v>234</v>
      </c>
      <c r="B15" s="19" t="s">
        <v>235</v>
      </c>
      <c r="C15" s="6">
        <v>0</v>
      </c>
      <c r="D15" s="19" t="s">
        <v>236</v>
      </c>
      <c r="E15" s="19" t="s">
        <v>237</v>
      </c>
      <c r="F15" s="6">
        <v>0</v>
      </c>
      <c r="G15" s="19" t="s">
        <v>238</v>
      </c>
      <c r="H15" s="19" t="s">
        <v>239</v>
      </c>
      <c r="I15" s="6">
        <v>0</v>
      </c>
    </row>
    <row r="16" spans="1:9" ht="15" customHeight="1">
      <c r="A16" s="44" t="s">
        <v>240</v>
      </c>
      <c r="B16" s="19" t="s">
        <v>241</v>
      </c>
      <c r="C16" s="6">
        <v>27.9</v>
      </c>
      <c r="D16" s="19" t="s">
        <v>242</v>
      </c>
      <c r="E16" s="19" t="s">
        <v>243</v>
      </c>
      <c r="F16" s="6">
        <v>0</v>
      </c>
      <c r="G16" s="19" t="s">
        <v>244</v>
      </c>
      <c r="H16" s="19" t="s">
        <v>245</v>
      </c>
      <c r="I16" s="6">
        <v>0</v>
      </c>
    </row>
    <row r="17" spans="1:9" ht="15" customHeight="1">
      <c r="A17" s="44" t="s">
        <v>246</v>
      </c>
      <c r="B17" s="19" t="s">
        <v>247</v>
      </c>
      <c r="C17" s="6">
        <v>298.31</v>
      </c>
      <c r="D17" s="19" t="s">
        <v>248</v>
      </c>
      <c r="E17" s="19" t="s">
        <v>249</v>
      </c>
      <c r="F17" s="6">
        <v>25.88</v>
      </c>
      <c r="G17" s="19" t="s">
        <v>250</v>
      </c>
      <c r="H17" s="19" t="s">
        <v>251</v>
      </c>
      <c r="I17" s="6">
        <v>0</v>
      </c>
    </row>
    <row r="18" spans="1:9" ht="15" customHeight="1">
      <c r="A18" s="44" t="s">
        <v>252</v>
      </c>
      <c r="B18" s="19" t="s">
        <v>253</v>
      </c>
      <c r="C18" s="6">
        <v>0</v>
      </c>
      <c r="D18" s="19" t="s">
        <v>254</v>
      </c>
      <c r="E18" s="19" t="s">
        <v>255</v>
      </c>
      <c r="F18" s="6">
        <v>0</v>
      </c>
      <c r="G18" s="19" t="s">
        <v>256</v>
      </c>
      <c r="H18" s="19" t="s">
        <v>257</v>
      </c>
      <c r="I18" s="6">
        <v>0</v>
      </c>
    </row>
    <row r="19" spans="1:9" ht="15" customHeight="1">
      <c r="A19" s="44" t="s">
        <v>258</v>
      </c>
      <c r="B19" s="19" t="s">
        <v>259</v>
      </c>
      <c r="C19" s="6">
        <v>124.68</v>
      </c>
      <c r="D19" s="19" t="s">
        <v>260</v>
      </c>
      <c r="E19" s="19" t="s">
        <v>261</v>
      </c>
      <c r="F19" s="6">
        <v>3.89</v>
      </c>
      <c r="G19" s="19" t="s">
        <v>262</v>
      </c>
      <c r="H19" s="19" t="s">
        <v>263</v>
      </c>
      <c r="I19" s="6">
        <v>2.05</v>
      </c>
    </row>
    <row r="20" spans="1:9" ht="15" customHeight="1">
      <c r="A20" s="44" t="s">
        <v>264</v>
      </c>
      <c r="B20" s="19" t="s">
        <v>265</v>
      </c>
      <c r="C20" s="6">
        <v>0</v>
      </c>
      <c r="D20" s="19" t="s">
        <v>266</v>
      </c>
      <c r="E20" s="19" t="s">
        <v>267</v>
      </c>
      <c r="F20" s="6">
        <v>0</v>
      </c>
      <c r="G20" s="19" t="s">
        <v>268</v>
      </c>
      <c r="H20" s="19" t="s">
        <v>269</v>
      </c>
      <c r="I20" s="6">
        <v>0</v>
      </c>
    </row>
    <row r="21" spans="1:9" ht="15" customHeight="1">
      <c r="A21" s="44" t="s">
        <v>270</v>
      </c>
      <c r="B21" s="19" t="s">
        <v>271</v>
      </c>
      <c r="C21" s="6">
        <v>0</v>
      </c>
      <c r="D21" s="19" t="s">
        <v>272</v>
      </c>
      <c r="E21" s="19" t="s">
        <v>273</v>
      </c>
      <c r="F21" s="6">
        <v>0</v>
      </c>
      <c r="G21" s="19" t="s">
        <v>274</v>
      </c>
      <c r="H21" s="19" t="s">
        <v>275</v>
      </c>
      <c r="I21" s="6">
        <v>0</v>
      </c>
    </row>
    <row r="22" spans="1:9" ht="15" customHeight="1">
      <c r="A22" s="44" t="s">
        <v>276</v>
      </c>
      <c r="B22" s="19" t="s">
        <v>277</v>
      </c>
      <c r="C22" s="6">
        <v>0</v>
      </c>
      <c r="D22" s="19" t="s">
        <v>278</v>
      </c>
      <c r="E22" s="19" t="s">
        <v>279</v>
      </c>
      <c r="F22" s="6">
        <v>0</v>
      </c>
      <c r="G22" s="19" t="s">
        <v>280</v>
      </c>
      <c r="H22" s="19" t="s">
        <v>281</v>
      </c>
      <c r="I22" s="6">
        <v>1.31</v>
      </c>
    </row>
    <row r="23" spans="1:9" ht="15" customHeight="1">
      <c r="A23" s="44" t="s">
        <v>282</v>
      </c>
      <c r="B23" s="19" t="s">
        <v>283</v>
      </c>
      <c r="C23" s="6">
        <v>0</v>
      </c>
      <c r="D23" s="19" t="s">
        <v>284</v>
      </c>
      <c r="E23" s="19" t="s">
        <v>285</v>
      </c>
      <c r="F23" s="6">
        <v>1.01</v>
      </c>
      <c r="G23" s="19" t="s">
        <v>286</v>
      </c>
      <c r="H23" s="19" t="s">
        <v>287</v>
      </c>
      <c r="I23" s="6">
        <v>0</v>
      </c>
    </row>
    <row r="24" spans="1:9" ht="16.5" customHeight="1">
      <c r="A24" s="44" t="s">
        <v>288</v>
      </c>
      <c r="B24" s="19" t="s">
        <v>289</v>
      </c>
      <c r="C24" s="6">
        <v>39.66</v>
      </c>
      <c r="D24" s="19" t="s">
        <v>290</v>
      </c>
      <c r="E24" s="19" t="s">
        <v>291</v>
      </c>
      <c r="F24" s="6">
        <v>0</v>
      </c>
      <c r="G24" s="19" t="s">
        <v>292</v>
      </c>
      <c r="H24" s="19" t="s">
        <v>293</v>
      </c>
      <c r="I24" s="6">
        <v>0</v>
      </c>
    </row>
    <row r="25" spans="1:9" ht="15" customHeight="1">
      <c r="A25" s="44" t="s">
        <v>294</v>
      </c>
      <c r="B25" s="19" t="s">
        <v>295</v>
      </c>
      <c r="C25" s="6">
        <v>0</v>
      </c>
      <c r="D25" s="19" t="s">
        <v>296</v>
      </c>
      <c r="E25" s="19" t="s">
        <v>297</v>
      </c>
      <c r="F25" s="6">
        <v>0</v>
      </c>
      <c r="G25" s="19" t="s">
        <v>298</v>
      </c>
      <c r="H25" s="19" t="s">
        <v>299</v>
      </c>
      <c r="I25" s="6">
        <v>0</v>
      </c>
    </row>
    <row r="26" spans="1:9" ht="15" customHeight="1">
      <c r="A26" s="44" t="s">
        <v>300</v>
      </c>
      <c r="B26" s="19" t="s">
        <v>301</v>
      </c>
      <c r="C26" s="6">
        <v>0</v>
      </c>
      <c r="D26" s="19" t="s">
        <v>302</v>
      </c>
      <c r="E26" s="19" t="s">
        <v>303</v>
      </c>
      <c r="F26" s="6">
        <v>0</v>
      </c>
      <c r="G26" s="19" t="s">
        <v>304</v>
      </c>
      <c r="H26" s="19" t="s">
        <v>305</v>
      </c>
      <c r="I26" s="6">
        <v>0</v>
      </c>
    </row>
    <row r="27" spans="1:9" ht="15" customHeight="1">
      <c r="A27" s="44" t="s">
        <v>306</v>
      </c>
      <c r="B27" s="19" t="s">
        <v>307</v>
      </c>
      <c r="C27" s="6">
        <v>0</v>
      </c>
      <c r="D27" s="19" t="s">
        <v>308</v>
      </c>
      <c r="E27" s="19" t="s">
        <v>309</v>
      </c>
      <c r="F27" s="6">
        <v>0.46</v>
      </c>
      <c r="G27" s="19" t="s">
        <v>310</v>
      </c>
      <c r="H27" s="19" t="s">
        <v>311</v>
      </c>
      <c r="I27" s="6">
        <v>0</v>
      </c>
    </row>
    <row r="28" spans="1:9" ht="15" customHeight="1">
      <c r="A28" s="44" t="s">
        <v>312</v>
      </c>
      <c r="B28" s="19" t="s">
        <v>313</v>
      </c>
      <c r="C28" s="6">
        <v>133.97</v>
      </c>
      <c r="D28" s="19" t="s">
        <v>314</v>
      </c>
      <c r="E28" s="19" t="s">
        <v>315</v>
      </c>
      <c r="F28" s="6">
        <v>57.86</v>
      </c>
      <c r="G28" s="19" t="s">
        <v>316</v>
      </c>
      <c r="H28" s="19" t="s">
        <v>317</v>
      </c>
      <c r="I28" s="6">
        <v>0</v>
      </c>
    </row>
    <row r="29" spans="1:9" ht="15" customHeight="1">
      <c r="A29" s="44" t="s">
        <v>318</v>
      </c>
      <c r="B29" s="19" t="s">
        <v>319</v>
      </c>
      <c r="C29" s="6">
        <v>0</v>
      </c>
      <c r="D29" s="19" t="s">
        <v>320</v>
      </c>
      <c r="E29" s="19" t="s">
        <v>321</v>
      </c>
      <c r="F29" s="6">
        <v>25</v>
      </c>
      <c r="G29" s="19" t="s">
        <v>322</v>
      </c>
      <c r="H29" s="19" t="s">
        <v>323</v>
      </c>
      <c r="I29" s="6">
        <v>0</v>
      </c>
    </row>
    <row r="30" spans="1:9" ht="15" customHeight="1">
      <c r="A30" s="44" t="s">
        <v>324</v>
      </c>
      <c r="B30" s="19" t="s">
        <v>147</v>
      </c>
      <c r="C30" s="6">
        <v>0</v>
      </c>
      <c r="D30" s="19" t="s">
        <v>325</v>
      </c>
      <c r="E30" s="19" t="s">
        <v>326</v>
      </c>
      <c r="F30" s="6">
        <v>9.1</v>
      </c>
      <c r="G30" s="19" t="s">
        <v>327</v>
      </c>
      <c r="H30" s="19" t="s">
        <v>328</v>
      </c>
      <c r="I30" s="6">
        <v>0</v>
      </c>
    </row>
    <row r="31" spans="1:9" ht="15" customHeight="1">
      <c r="A31" s="44" t="s">
        <v>329</v>
      </c>
      <c r="B31" s="19" t="s">
        <v>330</v>
      </c>
      <c r="C31" s="6">
        <v>0</v>
      </c>
      <c r="D31" s="19" t="s">
        <v>331</v>
      </c>
      <c r="E31" s="19" t="s">
        <v>332</v>
      </c>
      <c r="F31" s="6">
        <v>19.61</v>
      </c>
      <c r="G31" s="19" t="s">
        <v>333</v>
      </c>
      <c r="H31" s="19" t="s">
        <v>334</v>
      </c>
      <c r="I31" s="6">
        <v>0</v>
      </c>
    </row>
    <row r="32" spans="1:9" ht="15" customHeight="1">
      <c r="A32" s="44" t="s">
        <v>335</v>
      </c>
      <c r="B32" s="19" t="s">
        <v>336</v>
      </c>
      <c r="C32" s="6">
        <v>0</v>
      </c>
      <c r="D32" s="19" t="s">
        <v>337</v>
      </c>
      <c r="E32" s="19" t="s">
        <v>338</v>
      </c>
      <c r="F32" s="6">
        <v>60.25</v>
      </c>
      <c r="G32" s="19" t="s">
        <v>339</v>
      </c>
      <c r="H32" s="19" t="s">
        <v>340</v>
      </c>
      <c r="I32" s="6">
        <v>0</v>
      </c>
    </row>
    <row r="33" spans="1:9" ht="15" customHeight="1">
      <c r="A33" s="44" t="s">
        <v>341</v>
      </c>
      <c r="B33" s="19" t="s">
        <v>342</v>
      </c>
      <c r="C33" s="6">
        <v>0</v>
      </c>
      <c r="D33" s="19" t="s">
        <v>343</v>
      </c>
      <c r="E33" s="19" t="s">
        <v>344</v>
      </c>
      <c r="F33" s="6">
        <v>0</v>
      </c>
      <c r="G33" s="19"/>
      <c r="H33" s="19"/>
      <c r="I33" s="7"/>
    </row>
    <row r="34" spans="1:9" ht="15" customHeight="1">
      <c r="A34" s="44"/>
      <c r="B34" s="19"/>
      <c r="C34" s="7"/>
      <c r="D34" s="19" t="s">
        <v>345</v>
      </c>
      <c r="E34" s="19" t="s">
        <v>346</v>
      </c>
      <c r="F34" s="6">
        <v>42.29</v>
      </c>
      <c r="G34" s="19"/>
      <c r="H34" s="19"/>
      <c r="I34" s="7"/>
    </row>
    <row r="35" spans="1:9" ht="15" customHeight="1">
      <c r="A35" s="95" t="s">
        <v>347</v>
      </c>
      <c r="B35" s="69" t="s">
        <v>347</v>
      </c>
      <c r="C35" s="6">
        <v>1416.66</v>
      </c>
      <c r="D35" s="69" t="s">
        <v>348</v>
      </c>
      <c r="E35" s="69" t="s">
        <v>348</v>
      </c>
      <c r="F35" s="69" t="s">
        <v>348</v>
      </c>
      <c r="G35" s="69" t="s">
        <v>348</v>
      </c>
      <c r="H35" s="69" t="s">
        <v>348</v>
      </c>
      <c r="I35" s="6">
        <v>296.83</v>
      </c>
    </row>
    <row r="36" spans="1:9" ht="15" customHeight="1">
      <c r="A36" s="96" t="s">
        <v>349</v>
      </c>
      <c r="B36" s="97" t="s">
        <v>349</v>
      </c>
      <c r="C36" s="97" t="s">
        <v>349</v>
      </c>
      <c r="D36" s="97" t="s">
        <v>349</v>
      </c>
      <c r="E36" s="97" t="s">
        <v>349</v>
      </c>
      <c r="F36" s="97" t="s">
        <v>349</v>
      </c>
      <c r="G36" s="97" t="s">
        <v>349</v>
      </c>
      <c r="H36" s="97" t="s">
        <v>349</v>
      </c>
      <c r="I36" s="97" t="s">
        <v>349</v>
      </c>
    </row>
    <row r="37" spans="1:9" ht="15" customHeight="1">
      <c r="A37" s="96" t="s">
        <v>350</v>
      </c>
      <c r="B37" s="97" t="s">
        <v>350</v>
      </c>
      <c r="C37" s="97" t="s">
        <v>350</v>
      </c>
      <c r="D37" s="97" t="s">
        <v>350</v>
      </c>
      <c r="E37" s="97" t="s">
        <v>350</v>
      </c>
      <c r="F37" s="97" t="s">
        <v>350</v>
      </c>
      <c r="G37" s="97" t="s">
        <v>350</v>
      </c>
      <c r="H37" s="97" t="s">
        <v>350</v>
      </c>
      <c r="I37" s="97" t="s">
        <v>350</v>
      </c>
    </row>
    <row r="38" spans="1:9" ht="15" customHeight="1">
      <c r="A38" s="73"/>
      <c r="B38" s="74"/>
      <c r="C38" s="74"/>
      <c r="D38" s="74"/>
      <c r="E38" s="75"/>
      <c r="F38" s="74"/>
      <c r="G38" s="74"/>
      <c r="H38" s="74"/>
      <c r="I38" s="76"/>
    </row>
  </sheetData>
  <sheetProtection/>
  <mergeCells count="16">
    <mergeCell ref="A4:C4"/>
    <mergeCell ref="D4:I4"/>
    <mergeCell ref="A5:A6"/>
    <mergeCell ref="B5:B6"/>
    <mergeCell ref="C5:C6"/>
    <mergeCell ref="D5:D6"/>
    <mergeCell ref="E5:E6"/>
    <mergeCell ref="F5:F6"/>
    <mergeCell ref="G5:G6"/>
    <mergeCell ref="H5:H6"/>
    <mergeCell ref="I5:I6"/>
    <mergeCell ref="A35:B35"/>
    <mergeCell ref="D35:H35"/>
    <mergeCell ref="A36:I36"/>
    <mergeCell ref="A37:I37"/>
    <mergeCell ref="A38:I38"/>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0"/>
  <sheetViews>
    <sheetView tabSelected="1" zoomScalePageLayoutView="0" workbookViewId="0" topLeftCell="A1">
      <selection activeCell="M9" sqref="M9"/>
    </sheetView>
  </sheetViews>
  <sheetFormatPr defaultColWidth="9.00390625" defaultRowHeight="14.25"/>
  <cols>
    <col min="1" max="5" width="11.75390625" style="0" customWidth="1"/>
    <col min="6" max="6" width="10.125" style="0" customWidth="1"/>
    <col min="7" max="7" width="10.625" style="0" customWidth="1"/>
    <col min="8" max="8" width="10.75390625" style="0" customWidth="1"/>
    <col min="9" max="9" width="8.50390625" style="0" customWidth="1"/>
    <col min="10" max="11" width="11.75390625" style="0" customWidth="1"/>
    <col min="12" max="12" width="10.75390625" style="0" customWidth="1"/>
  </cols>
  <sheetData>
    <row r="1" spans="1:13" ht="18.75" customHeight="1">
      <c r="A1" s="77" t="s">
        <v>351</v>
      </c>
      <c r="B1" s="77"/>
      <c r="C1" s="77"/>
      <c r="D1" s="77"/>
      <c r="E1" s="77"/>
      <c r="F1" s="77"/>
      <c r="G1" s="77"/>
      <c r="H1" s="77"/>
      <c r="I1" s="77"/>
      <c r="J1" s="77"/>
      <c r="K1" s="77"/>
      <c r="L1" s="77"/>
      <c r="M1" s="12"/>
    </row>
    <row r="2" spans="1:13" ht="15" customHeight="1">
      <c r="A2" s="1"/>
      <c r="B2" s="1"/>
      <c r="C2" s="1"/>
      <c r="D2" s="1"/>
      <c r="E2" s="1"/>
      <c r="F2" s="1"/>
      <c r="G2" s="1"/>
      <c r="H2" s="1"/>
      <c r="I2" s="1"/>
      <c r="J2" s="1"/>
      <c r="K2" s="1"/>
      <c r="L2" s="10" t="s">
        <v>352</v>
      </c>
      <c r="M2" s="12"/>
    </row>
    <row r="3" spans="1:13" ht="15" customHeight="1">
      <c r="A3" s="3" t="s">
        <v>2</v>
      </c>
      <c r="B3" s="4"/>
      <c r="C3" s="4"/>
      <c r="D3" s="4"/>
      <c r="E3" s="4"/>
      <c r="F3" s="5" t="s">
        <v>3</v>
      </c>
      <c r="G3" s="4"/>
      <c r="H3" s="4"/>
      <c r="I3" s="4"/>
      <c r="J3" s="4"/>
      <c r="K3" s="4"/>
      <c r="L3" s="11" t="s">
        <v>4</v>
      </c>
      <c r="M3" s="12"/>
    </row>
    <row r="4" spans="1:12" ht="15" customHeight="1">
      <c r="A4" s="98" t="s">
        <v>353</v>
      </c>
      <c r="B4" s="85" t="s">
        <v>353</v>
      </c>
      <c r="C4" s="85" t="s">
        <v>353</v>
      </c>
      <c r="D4" s="85" t="s">
        <v>353</v>
      </c>
      <c r="E4" s="85" t="s">
        <v>353</v>
      </c>
      <c r="F4" s="85" t="s">
        <v>353</v>
      </c>
      <c r="G4" s="85" t="s">
        <v>9</v>
      </c>
      <c r="H4" s="85" t="s">
        <v>9</v>
      </c>
      <c r="I4" s="85" t="s">
        <v>9</v>
      </c>
      <c r="J4" s="85" t="s">
        <v>9</v>
      </c>
      <c r="K4" s="85" t="s">
        <v>9</v>
      </c>
      <c r="L4" s="85" t="s">
        <v>9</v>
      </c>
    </row>
    <row r="5" spans="1:12" ht="15" customHeight="1">
      <c r="A5" s="98" t="s">
        <v>115</v>
      </c>
      <c r="B5" s="85" t="s">
        <v>354</v>
      </c>
      <c r="C5" s="85" t="s">
        <v>355</v>
      </c>
      <c r="D5" s="85" t="s">
        <v>355</v>
      </c>
      <c r="E5" s="85" t="s">
        <v>355</v>
      </c>
      <c r="F5" s="85" t="s">
        <v>356</v>
      </c>
      <c r="G5" s="85" t="s">
        <v>115</v>
      </c>
      <c r="H5" s="85" t="s">
        <v>354</v>
      </c>
      <c r="I5" s="85" t="s">
        <v>355</v>
      </c>
      <c r="J5" s="85" t="s">
        <v>355</v>
      </c>
      <c r="K5" s="85" t="s">
        <v>355</v>
      </c>
      <c r="L5" s="85" t="s">
        <v>356</v>
      </c>
    </row>
    <row r="6" spans="1:12" ht="30" customHeight="1">
      <c r="A6" s="98" t="s">
        <v>115</v>
      </c>
      <c r="B6" s="85" t="s">
        <v>354</v>
      </c>
      <c r="C6" s="28" t="s">
        <v>163</v>
      </c>
      <c r="D6" s="28" t="s">
        <v>357</v>
      </c>
      <c r="E6" s="28" t="s">
        <v>358</v>
      </c>
      <c r="F6" s="85" t="s">
        <v>356</v>
      </c>
      <c r="G6" s="85" t="s">
        <v>115</v>
      </c>
      <c r="H6" s="85" t="s">
        <v>354</v>
      </c>
      <c r="I6" s="28" t="s">
        <v>163</v>
      </c>
      <c r="J6" s="28" t="s">
        <v>357</v>
      </c>
      <c r="K6" s="28" t="s">
        <v>358</v>
      </c>
      <c r="L6" s="85" t="s">
        <v>356</v>
      </c>
    </row>
    <row r="7" spans="1:12" ht="15" customHeight="1">
      <c r="A7" s="43" t="s">
        <v>11</v>
      </c>
      <c r="B7" s="28" t="s">
        <v>12</v>
      </c>
      <c r="C7" s="28" t="s">
        <v>20</v>
      </c>
      <c r="D7" s="28" t="s">
        <v>24</v>
      </c>
      <c r="E7" s="28" t="s">
        <v>28</v>
      </c>
      <c r="F7" s="28" t="s">
        <v>32</v>
      </c>
      <c r="G7" s="28" t="s">
        <v>36</v>
      </c>
      <c r="H7" s="28" t="s">
        <v>39</v>
      </c>
      <c r="I7" s="28" t="s">
        <v>42</v>
      </c>
      <c r="J7" s="28" t="s">
        <v>45</v>
      </c>
      <c r="K7" s="28" t="s">
        <v>48</v>
      </c>
      <c r="L7" s="28" t="s">
        <v>51</v>
      </c>
    </row>
    <row r="8" spans="1:12" ht="15" customHeight="1">
      <c r="A8" s="45">
        <f>B8+C8+F8</f>
        <v>143</v>
      </c>
      <c r="B8" s="6">
        <v>40</v>
      </c>
      <c r="C8" s="6">
        <f>D8+E8</f>
        <v>22</v>
      </c>
      <c r="D8" s="6">
        <v>0</v>
      </c>
      <c r="E8" s="6">
        <v>22</v>
      </c>
      <c r="F8" s="6">
        <v>81</v>
      </c>
      <c r="G8" s="6">
        <v>116.48</v>
      </c>
      <c r="H8" s="6">
        <v>29.79</v>
      </c>
      <c r="I8" s="6">
        <v>45.36</v>
      </c>
      <c r="J8" s="6">
        <v>25.75</v>
      </c>
      <c r="K8" s="6">
        <v>19.61</v>
      </c>
      <c r="L8" s="6">
        <v>41.33</v>
      </c>
    </row>
    <row r="9" spans="1:12" ht="30" customHeight="1">
      <c r="A9" s="96" t="s">
        <v>359</v>
      </c>
      <c r="B9" s="97" t="s">
        <v>359</v>
      </c>
      <c r="C9" s="97" t="s">
        <v>359</v>
      </c>
      <c r="D9" s="97" t="s">
        <v>359</v>
      </c>
      <c r="E9" s="97" t="s">
        <v>359</v>
      </c>
      <c r="F9" s="97" t="s">
        <v>359</v>
      </c>
      <c r="G9" s="97" t="s">
        <v>359</v>
      </c>
      <c r="H9" s="97" t="s">
        <v>359</v>
      </c>
      <c r="I9" s="97" t="s">
        <v>359</v>
      </c>
      <c r="J9" s="97" t="s">
        <v>359</v>
      </c>
      <c r="K9" s="97" t="s">
        <v>359</v>
      </c>
      <c r="L9" s="97" t="s">
        <v>359</v>
      </c>
    </row>
    <row r="10" spans="1:12" ht="30" customHeight="1">
      <c r="A10" s="73"/>
      <c r="B10" s="74"/>
      <c r="C10" s="74"/>
      <c r="D10" s="74"/>
      <c r="E10" s="74"/>
      <c r="F10" s="75"/>
      <c r="G10" s="74"/>
      <c r="H10" s="74"/>
      <c r="I10" s="74"/>
      <c r="J10" s="74"/>
      <c r="K10" s="74"/>
      <c r="L10" s="76"/>
    </row>
  </sheetData>
  <sheetProtection/>
  <mergeCells count="13">
    <mergeCell ref="L5:L6"/>
    <mergeCell ref="A9:L9"/>
    <mergeCell ref="A10:L10"/>
    <mergeCell ref="A1:L1"/>
    <mergeCell ref="A4:F4"/>
    <mergeCell ref="G4:L4"/>
    <mergeCell ref="A5:A6"/>
    <mergeCell ref="B5:B6"/>
    <mergeCell ref="C5:E5"/>
    <mergeCell ref="F5:F6"/>
    <mergeCell ref="G5:G6"/>
    <mergeCell ref="H5:H6"/>
    <mergeCell ref="I5:K5"/>
  </mergeCells>
  <printOptions/>
  <pageMargins left="0.31496062992125984" right="0.18"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12"/>
  <sheetViews>
    <sheetView zoomScalePageLayoutView="0" workbookViewId="0" topLeftCell="A1">
      <selection activeCell="G14" sqref="G14"/>
    </sheetView>
  </sheetViews>
  <sheetFormatPr defaultColWidth="9.00390625" defaultRowHeight="14.25"/>
  <cols>
    <col min="1" max="3" width="2.75390625" style="0" customWidth="1"/>
    <col min="4" max="4" width="32.625" style="0" customWidth="1"/>
    <col min="5" max="10" width="14.00390625" style="0" customWidth="1"/>
  </cols>
  <sheetData>
    <row r="1" spans="1:11" ht="18.75" customHeight="1">
      <c r="A1" s="77" t="s">
        <v>360</v>
      </c>
      <c r="B1" s="77"/>
      <c r="C1" s="77"/>
      <c r="D1" s="77"/>
      <c r="E1" s="77"/>
      <c r="F1" s="77"/>
      <c r="G1" s="77"/>
      <c r="H1" s="77"/>
      <c r="I1" s="77"/>
      <c r="J1" s="77"/>
      <c r="K1" s="12"/>
    </row>
    <row r="2" spans="1:11" ht="15" customHeight="1">
      <c r="A2" s="1"/>
      <c r="B2" s="1"/>
      <c r="C2" s="1"/>
      <c r="D2" s="1"/>
      <c r="E2" s="1"/>
      <c r="F2" s="1"/>
      <c r="G2" s="1"/>
      <c r="H2" s="1"/>
      <c r="I2" s="1"/>
      <c r="J2" s="10" t="s">
        <v>361</v>
      </c>
      <c r="K2" s="12"/>
    </row>
    <row r="3" spans="1:11" ht="15" customHeight="1">
      <c r="A3" s="3" t="s">
        <v>2</v>
      </c>
      <c r="B3" s="4"/>
      <c r="C3" s="4"/>
      <c r="D3" s="4"/>
      <c r="E3" s="5" t="s">
        <v>3</v>
      </c>
      <c r="F3" s="4"/>
      <c r="G3" s="4"/>
      <c r="H3" s="4"/>
      <c r="I3" s="4"/>
      <c r="J3" s="11" t="s">
        <v>4</v>
      </c>
      <c r="K3" s="12"/>
    </row>
    <row r="4" spans="1:10" ht="18.75" customHeight="1">
      <c r="A4" s="93" t="s">
        <v>7</v>
      </c>
      <c r="B4" s="94" t="s">
        <v>7</v>
      </c>
      <c r="C4" s="94" t="s">
        <v>7</v>
      </c>
      <c r="D4" s="94" t="s">
        <v>7</v>
      </c>
      <c r="E4" s="85" t="s">
        <v>362</v>
      </c>
      <c r="F4" s="85" t="s">
        <v>363</v>
      </c>
      <c r="G4" s="85" t="s">
        <v>364</v>
      </c>
      <c r="H4" s="85" t="s">
        <v>364</v>
      </c>
      <c r="I4" s="85" t="s">
        <v>364</v>
      </c>
      <c r="J4" s="85" t="s">
        <v>365</v>
      </c>
    </row>
    <row r="5" spans="1:10" ht="18.75" customHeight="1">
      <c r="A5" s="87" t="s">
        <v>113</v>
      </c>
      <c r="B5" s="85" t="s">
        <v>113</v>
      </c>
      <c r="C5" s="85" t="s">
        <v>113</v>
      </c>
      <c r="D5" s="85" t="s">
        <v>114</v>
      </c>
      <c r="E5" s="85" t="s">
        <v>362</v>
      </c>
      <c r="F5" s="85" t="s">
        <v>363</v>
      </c>
      <c r="G5" s="85" t="s">
        <v>163</v>
      </c>
      <c r="H5" s="85" t="s">
        <v>151</v>
      </c>
      <c r="I5" s="85" t="s">
        <v>152</v>
      </c>
      <c r="J5" s="86" t="s">
        <v>365</v>
      </c>
    </row>
    <row r="6" spans="1:10" ht="18.75" customHeight="1">
      <c r="A6" s="87" t="s">
        <v>113</v>
      </c>
      <c r="B6" s="85" t="s">
        <v>113</v>
      </c>
      <c r="C6" s="85" t="s">
        <v>113</v>
      </c>
      <c r="D6" s="85" t="s">
        <v>114</v>
      </c>
      <c r="E6" s="85" t="s">
        <v>362</v>
      </c>
      <c r="F6" s="85" t="s">
        <v>363</v>
      </c>
      <c r="G6" s="85" t="s">
        <v>163</v>
      </c>
      <c r="H6" s="85" t="s">
        <v>151</v>
      </c>
      <c r="I6" s="85" t="s">
        <v>152</v>
      </c>
      <c r="J6" s="86" t="s">
        <v>365</v>
      </c>
    </row>
    <row r="7" spans="1:10" ht="30" customHeight="1">
      <c r="A7" s="87" t="s">
        <v>113</v>
      </c>
      <c r="B7" s="85" t="s">
        <v>113</v>
      </c>
      <c r="C7" s="85" t="s">
        <v>113</v>
      </c>
      <c r="D7" s="85" t="s">
        <v>114</v>
      </c>
      <c r="E7" s="85" t="s">
        <v>362</v>
      </c>
      <c r="F7" s="85" t="s">
        <v>363</v>
      </c>
      <c r="G7" s="85" t="s">
        <v>163</v>
      </c>
      <c r="H7" s="85" t="s">
        <v>151</v>
      </c>
      <c r="I7" s="85" t="s">
        <v>152</v>
      </c>
      <c r="J7" s="86" t="s">
        <v>365</v>
      </c>
    </row>
    <row r="8" spans="1:10" ht="18" customHeight="1">
      <c r="A8" s="93" t="s">
        <v>10</v>
      </c>
      <c r="B8" s="94" t="s">
        <v>10</v>
      </c>
      <c r="C8" s="94" t="s">
        <v>10</v>
      </c>
      <c r="D8" s="94" t="s">
        <v>10</v>
      </c>
      <c r="E8" s="14" t="s">
        <v>11</v>
      </c>
      <c r="F8" s="14" t="s">
        <v>12</v>
      </c>
      <c r="G8" s="14" t="s">
        <v>20</v>
      </c>
      <c r="H8" s="14" t="s">
        <v>24</v>
      </c>
      <c r="I8" s="14" t="s">
        <v>28</v>
      </c>
      <c r="J8" s="15" t="s">
        <v>32</v>
      </c>
    </row>
    <row r="9" spans="1:10" ht="18" customHeight="1">
      <c r="A9" s="87" t="s">
        <v>115</v>
      </c>
      <c r="B9" s="85" t="s">
        <v>115</v>
      </c>
      <c r="C9" s="85" t="s">
        <v>115</v>
      </c>
      <c r="D9" s="85" t="s">
        <v>115</v>
      </c>
      <c r="E9" s="6"/>
      <c r="F9" s="6"/>
      <c r="G9" s="6"/>
      <c r="H9" s="6"/>
      <c r="I9" s="6"/>
      <c r="J9" s="8"/>
    </row>
    <row r="10" spans="1:10" ht="18" customHeight="1" thickBot="1">
      <c r="A10" s="81"/>
      <c r="B10" s="82"/>
      <c r="C10" s="82"/>
      <c r="D10" s="24" t="s">
        <v>409</v>
      </c>
      <c r="E10" s="25"/>
      <c r="F10" s="25"/>
      <c r="G10" s="25"/>
      <c r="H10" s="25"/>
      <c r="I10" s="25"/>
      <c r="J10" s="27"/>
    </row>
    <row r="11" spans="1:10" ht="15" customHeight="1" thickTop="1">
      <c r="A11" s="71" t="s">
        <v>410</v>
      </c>
      <c r="B11" s="72" t="s">
        <v>366</v>
      </c>
      <c r="C11" s="72" t="s">
        <v>366</v>
      </c>
      <c r="D11" s="72" t="s">
        <v>366</v>
      </c>
      <c r="E11" s="72" t="s">
        <v>366</v>
      </c>
      <c r="F11" s="72" t="s">
        <v>366</v>
      </c>
      <c r="G11" s="72" t="s">
        <v>366</v>
      </c>
      <c r="H11" s="72" t="s">
        <v>366</v>
      </c>
      <c r="I11" s="72" t="s">
        <v>366</v>
      </c>
      <c r="J11" s="72" t="s">
        <v>366</v>
      </c>
    </row>
    <row r="12" spans="1:10" ht="15" customHeight="1">
      <c r="A12" s="73"/>
      <c r="B12" s="74"/>
      <c r="C12" s="74"/>
      <c r="D12" s="74"/>
      <c r="E12" s="75"/>
      <c r="F12" s="74"/>
      <c r="G12" s="74"/>
      <c r="H12" s="74"/>
      <c r="I12" s="74"/>
      <c r="J12" s="76"/>
    </row>
  </sheetData>
  <sheetProtection/>
  <mergeCells count="16">
    <mergeCell ref="D5:D7"/>
    <mergeCell ref="G5:G7"/>
    <mergeCell ref="H5:H7"/>
    <mergeCell ref="I5:I7"/>
    <mergeCell ref="A8:D8"/>
    <mergeCell ref="A1:J1"/>
    <mergeCell ref="A9:D9"/>
    <mergeCell ref="A10:C10"/>
    <mergeCell ref="A11:J11"/>
    <mergeCell ref="A12:J12"/>
    <mergeCell ref="A4:D4"/>
    <mergeCell ref="E4:E7"/>
    <mergeCell ref="F4:F7"/>
    <mergeCell ref="G4:I4"/>
    <mergeCell ref="J4:J7"/>
    <mergeCell ref="A5:C7"/>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2"/>
  <sheetViews>
    <sheetView zoomScalePageLayoutView="0" workbookViewId="0" topLeftCell="A1">
      <selection activeCell="B7" sqref="B7"/>
    </sheetView>
  </sheetViews>
  <sheetFormatPr defaultColWidth="9.00390625" defaultRowHeight="14.25"/>
  <cols>
    <col min="1" max="1" width="38.375" style="0" customWidth="1"/>
    <col min="2" max="2" width="38.125" style="0" customWidth="1"/>
    <col min="3" max="3" width="19.25390625" style="0" customWidth="1"/>
    <col min="4" max="4" width="12.75390625" style="0" customWidth="1"/>
    <col min="5" max="5" width="13.125" style="0" customWidth="1"/>
    <col min="6" max="6" width="11.625" style="0" customWidth="1"/>
    <col min="7" max="7" width="7.125" style="0" customWidth="1"/>
  </cols>
  <sheetData>
    <row r="1" spans="1:2" ht="20.25">
      <c r="A1" s="99" t="s">
        <v>400</v>
      </c>
      <c r="B1" s="99"/>
    </row>
    <row r="2" spans="1:2" ht="25.5">
      <c r="A2" s="52"/>
      <c r="B2" s="62" t="s">
        <v>406</v>
      </c>
    </row>
    <row r="3" spans="1:2" ht="26.25" customHeight="1">
      <c r="A3" s="48"/>
      <c r="B3" s="49" t="s">
        <v>397</v>
      </c>
    </row>
    <row r="4" spans="1:2" s="66" customFormat="1" ht="24.75" customHeight="1">
      <c r="A4" s="65" t="s">
        <v>7</v>
      </c>
      <c r="B4" s="65" t="s">
        <v>408</v>
      </c>
    </row>
    <row r="5" spans="1:2" s="48" customFormat="1" ht="24.75" customHeight="1">
      <c r="A5" s="50" t="s">
        <v>115</v>
      </c>
      <c r="B5" s="67">
        <f>SUM(B6:B7)</f>
        <v>3289.5</v>
      </c>
    </row>
    <row r="6" spans="1:2" s="48" customFormat="1" ht="24.75" customHeight="1">
      <c r="A6" s="51" t="s">
        <v>398</v>
      </c>
      <c r="B6" s="67">
        <v>3289.5</v>
      </c>
    </row>
    <row r="7" spans="1:2" s="48" customFormat="1" ht="24.75" customHeight="1">
      <c r="A7" s="64"/>
      <c r="B7" s="67"/>
    </row>
    <row r="8" spans="1:2" ht="24.75" customHeight="1">
      <c r="A8" s="51"/>
      <c r="B8" s="51"/>
    </row>
    <row r="9" spans="1:2" ht="24.75" customHeight="1">
      <c r="A9" s="51"/>
      <c r="B9" s="51"/>
    </row>
    <row r="10" spans="1:2" ht="24.75" customHeight="1">
      <c r="A10" s="51"/>
      <c r="B10" s="51"/>
    </row>
    <row r="11" spans="1:2" ht="14.25">
      <c r="A11" s="48"/>
      <c r="B11" s="48"/>
    </row>
    <row r="12" spans="1:2" ht="14.25">
      <c r="A12" s="48" t="s">
        <v>399</v>
      </c>
      <c r="B12" s="48"/>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2019-02-14T09:03:40Z</dcterms:modified>
  <cp:category/>
  <cp:version/>
  <cp:contentType/>
  <cp:contentStatus/>
</cp:coreProperties>
</file>