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'g05一般公共预算财政拨款支出决算表'!$A$1:$F$32</definedName>
    <definedName name="_xlnm.Print_Area" localSheetId="5">'g06一般公共预算财政拨款基本支出决算表'!$A$1:$I$40</definedName>
    <definedName name="_xlnm.Print_Area" localSheetId="7">'g08政府性基金预算财政拨款支出决算表'!$A$1:$I$17</definedName>
    <definedName name="_xlnm.Print_Area" localSheetId="6">'Z07“三公”经费公共预算财政拨款支出决算表'!$A$1:$L$10</definedName>
  </definedNames>
  <calcPr fullCalcOnLoad="1"/>
</workbook>
</file>

<file path=xl/sharedStrings.xml><?xml version="1.0" encoding="utf-8"?>
<sst xmlns="http://schemas.openxmlformats.org/spreadsheetml/2006/main" count="403" uniqueCount="255">
  <si>
    <t>附件1</t>
  </si>
  <si>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</si>
  <si>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</si>
  <si>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</si>
  <si>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</si>
  <si>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</si>
  <si>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</si>
  <si>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</si>
  <si>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</si>
  <si>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</si>
  <si>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</si>
  <si>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</si>
  <si>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</si>
  <si>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</si>
  <si>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</si>
  <si>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</si>
  <si>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</si>
  <si>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</si>
  <si>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</si>
  <si>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</si>
  <si>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</si>
  <si>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</si>
  <si>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</si>
  <si>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</si>
  <si>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</si>
  <si>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</si>
  <si>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</si>
  <si>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</si>
  <si>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</si>
  <si>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</si>
  <si>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</si>
  <si>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</si>
  <si>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</si>
  <si>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</si>
  <si>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</si>
  <si>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</si>
  <si>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</si>
  <si>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</si>
  <si>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</si>
  <si>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</si>
  <si>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</si>
  <si>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</si>
  <si>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</si>
  <si>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</si>
  <si>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</si>
  <si>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</si>
  <si>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</si>
  <si>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</si>
  <si>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</si>
  <si>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</si>
  <si>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</si>
  <si>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</si>
  <si>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</si>
  <si>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</si>
  <si>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</si>
  <si>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</si>
  <si>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</si>
  <si>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</si>
  <si>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</si>
  <si>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</si>
  <si>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</si>
  <si>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</si>
  <si>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</si>
  <si>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</si>
  <si>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</si>
  <si>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</si>
  <si>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</si>
  <si>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</si>
  <si>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</si>
  <si>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</si>
  <si>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</si>
  <si>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</si>
  <si>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</si>
  <si>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</si>
  <si>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</si>
  <si>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</si>
  <si>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</si>
  <si>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</si>
  <si>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</si>
  <si>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</si>
  <si>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</si>
  <si>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</si>
  <si>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</si>
  <si>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</si>
  <si>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</si>
  <si>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</si>
  <si>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</si>
  <si>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</si>
  <si>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</si>
  <si>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</si>
  <si>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</si>
  <si>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</si>
  <si>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</si>
  <si>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</si>
  <si>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</si>
  <si>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</si>
  <si>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附件</t>
    </r>
    <r>
      <rPr>
        <sz val="10"/>
        <color indexed="8"/>
        <rFont val="Arial"/>
        <family val="2"/>
      </rPr>
      <t>1</t>
    </r>
  </si>
  <si>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</si>
  <si>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</si>
  <si>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</si>
  <si>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</si>
  <si>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</si>
  <si>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</si>
  <si>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</si>
  <si>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</si>
  <si>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</si>
  <si>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</si>
  <si>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</si>
  <si>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</si>
  <si>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</si>
  <si>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</si>
  <si>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</si>
  <si>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</si>
  <si>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</si>
  <si>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</si>
  <si>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</si>
  <si>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</si>
  <si>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</si>
  <si>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</si>
  <si>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</si>
  <si>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</si>
  <si>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</si>
  <si>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</si>
  <si>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</si>
  <si>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</si>
  <si>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</si>
  <si>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</si>
  <si>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</si>
  <si>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</si>
  <si>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</si>
  <si>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</si>
  <si>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</si>
  <si>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</si>
  <si>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</si>
  <si>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</si>
  <si>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</si>
  <si>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</si>
  <si>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</si>
  <si>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</si>
  <si>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</si>
  <si>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</si>
  <si>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</si>
  <si>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</si>
  <si>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</si>
  <si>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</si>
  <si>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</si>
  <si>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</si>
  <si>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</si>
  <si>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</si>
  <si>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</si>
  <si>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</si>
  <si>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</si>
  <si>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</si>
  <si>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</si>
  <si>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</si>
  <si>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</si>
  <si>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</si>
  <si>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</si>
  <si>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</si>
  <si>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</si>
  <si>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</si>
  <si>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</si>
  <si>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</si>
  <si>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</si>
  <si>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</si>
  <si>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</si>
  <si>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</si>
  <si>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</si>
  <si>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</si>
  <si>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</si>
  <si>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</si>
  <si>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</si>
  <si>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</si>
  <si>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</si>
  <si>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</si>
  <si>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</si>
  <si>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</si>
  <si>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</si>
  <si>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</si>
  <si>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</si>
  <si>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</si>
  <si>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</si>
  <si>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</si>
  <si>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</si>
  <si>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</si>
  <si>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</si>
  <si>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</si>
  <si>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</si>
  <si>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</si>
  <si>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</si>
  <si>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</si>
  <si>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</si>
  <si>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</si>
  <si>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 xml:space="preserve">附件1 </t>
  </si>
  <si>
    <t>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</si>
  <si>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</si>
  <si>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</si>
  <si>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</si>
  <si>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</si>
  <si>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</si>
  <si>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</si>
  <si>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</si>
  <si>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</si>
  <si>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</si>
  <si>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</si>
  <si>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</si>
  <si>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</si>
  <si>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</si>
  <si>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七、文化体育与传媒支出</t>
  </si>
  <si>
    <t>八、社会保障和就业支出</t>
  </si>
  <si>
    <t>九、医疗卫生与计划生育支出</t>
  </si>
  <si>
    <t>十、住房保障支出</t>
  </si>
  <si>
    <t>27</t>
  </si>
  <si>
    <t>28</t>
  </si>
  <si>
    <t>29</t>
  </si>
  <si>
    <t>30</t>
  </si>
  <si>
    <t>科学技术支出</t>
  </si>
  <si>
    <t>社会科学</t>
  </si>
  <si>
    <t>社会科学研究机构</t>
  </si>
  <si>
    <t>文化体育与传媒支出</t>
  </si>
  <si>
    <t>其他文化体育与传媒支出</t>
  </si>
  <si>
    <t>社会学保障和就业支出</t>
  </si>
  <si>
    <t>行政事业单位离退休</t>
  </si>
  <si>
    <t>机关事业单位基本养老保障缴费支出</t>
  </si>
  <si>
    <t xml:space="preserve">  离退休人员管理机构</t>
  </si>
  <si>
    <t xml:space="preserve">          社会科学研究</t>
  </si>
  <si>
    <t xml:space="preserve">       宣传文化发展专项支出</t>
  </si>
  <si>
    <t xml:space="preserve">  机关事业单位职业年金缴费支出</t>
  </si>
  <si>
    <t>医疗卫生与计划生育支出</t>
  </si>
  <si>
    <t>其他行政事业单位医疗支出</t>
  </si>
  <si>
    <t>行政事业单位医疗</t>
  </si>
  <si>
    <t xml:space="preserve">      行政单位医疗</t>
  </si>
  <si>
    <t>住房保障支出</t>
  </si>
  <si>
    <t>住房改革支出</t>
  </si>
  <si>
    <t xml:space="preserve">   离退休人员管理机构</t>
  </si>
  <si>
    <t xml:space="preserve">   机关事业单位职业年金缴费支出</t>
  </si>
  <si>
    <t xml:space="preserve">       行政单位医疗</t>
  </si>
  <si>
    <t xml:space="preserve">     购房补贴</t>
  </si>
  <si>
    <t xml:space="preserve">       购房补贴</t>
  </si>
  <si>
    <t xml:space="preserve">        宣传文化发展专项支出</t>
  </si>
  <si>
    <t xml:space="preserve">           社会科学研究</t>
  </si>
  <si>
    <t xml:space="preserve">       事业单位医疗</t>
  </si>
  <si>
    <t>基本支出</t>
  </si>
  <si>
    <t xml:space="preserve">            社会科学研究</t>
  </si>
  <si>
    <t xml:space="preserve">         宣传文化发展专项支出</t>
  </si>
  <si>
    <t xml:space="preserve">     离退休人员管理机构</t>
  </si>
  <si>
    <t xml:space="preserve">        事业单位医疗</t>
  </si>
  <si>
    <t xml:space="preserve">        行政单位医疗</t>
  </si>
  <si>
    <t>备注</t>
  </si>
  <si>
    <t>政府性基金预算财政拨款收入支出决算表</t>
  </si>
  <si>
    <t>本单位无政府性基金预算财政拨款收入支出</t>
  </si>
  <si>
    <t>部门：湖北省社会科学界联合会(汇总）</t>
  </si>
  <si>
    <t>部门：湖北省社会科学界联合会(汇总）</t>
  </si>
  <si>
    <t>湖北省社会科学界联合会(汇总）</t>
  </si>
  <si>
    <t>湖北省社会科学界联合会(汇总）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</si>
</sst>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_ "/>
  </numFmts>
  <fonts count="55">
    <font>
      <sz val="12"/>
      <name val="宋体"/>
      <family val="0"/>
    </font>
    <font>
      <sz val="11"/>
      <color indexed="8"/>
      <name val="宋体"/>
      <family val="0"/>
    </font>
    <font>
      <sz val="16"/>
      <name val="宋体"/>
      <family val="0"/>
    </font>
    <font>
      <sz val="10"/>
      <name val="宋体"/>
      <family val="0"/>
    </font>
    <font>
      <sz val="12"/>
      <name val="黑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thin"/>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62">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4" fillId="0" borderId="0" xfId="55" applyFont="1" applyAlignment="1">
      <alignment horizontal="left" vertical="center"/>
      <protection/>
    </xf>
    <xf numFmtId="0" fontId="3" fillId="35" borderId="0" xfId="57" applyFont="1" applyFill="1" applyAlignment="1">
      <alignment horizontal="center" vertical="center" wrapText="1"/>
      <protection/>
    </xf>
    <xf numFmtId="0" fontId="6"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0" xfId="57" applyFont="1" applyAlignment="1">
      <alignment horizontal="left" vertical="center"/>
      <protection/>
    </xf>
    <xf numFmtId="0" fontId="6" fillId="35" borderId="0" xfId="55" applyFont="1" applyFill="1" applyAlignment="1">
      <alignment horizontal="right" vertical="center"/>
      <protection/>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7" fillId="0" borderId="15" xfId="57" applyFont="1" applyFill="1" applyBorder="1" applyAlignment="1">
      <alignment horizontal="center" vertical="center" wrapText="1"/>
      <protection/>
    </xf>
    <xf numFmtId="0" fontId="7" fillId="0" borderId="16"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0" fillId="35" borderId="0" xfId="57" applyFont="1" applyFill="1" applyAlignment="1">
      <alignment vertical="center" wrapText="1"/>
      <protection/>
    </xf>
    <xf numFmtId="0" fontId="8" fillId="0" borderId="0" xfId="54" applyFont="1" applyAlignment="1">
      <alignment vertical="center"/>
      <protection/>
    </xf>
    <xf numFmtId="0" fontId="9" fillId="0" borderId="0" xfId="54" applyAlignment="1">
      <alignment vertical="center"/>
      <protection/>
    </xf>
    <xf numFmtId="0" fontId="9" fillId="0" borderId="0" xfId="54">
      <alignment/>
      <protection/>
    </xf>
    <xf numFmtId="0" fontId="9" fillId="0" borderId="0" xfId="54" applyFont="1" applyAlignment="1">
      <alignment vertical="center"/>
      <protection/>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6" xfId="0" applyFont="1" applyFill="1" applyBorder="1" applyAlignment="1">
      <alignment horizontal="left" vertical="center"/>
    </xf>
    <xf numFmtId="0" fontId="52" fillId="0" borderId="11" xfId="0" applyFont="1" applyFill="1" applyBorder="1" applyAlignment="1">
      <alignment vertical="center"/>
    </xf>
    <xf numFmtId="0" fontId="52" fillId="0" borderId="11" xfId="0" applyFont="1" applyBorder="1" applyAlignment="1">
      <alignment vertical="center"/>
    </xf>
    <xf numFmtId="0" fontId="52" fillId="0" borderId="11" xfId="0" applyFont="1" applyFill="1" applyBorder="1" applyAlignment="1">
      <alignment horizontal="left" vertical="center"/>
    </xf>
    <xf numFmtId="0" fontId="52" fillId="0" borderId="16" xfId="0" applyFont="1" applyBorder="1" applyAlignment="1">
      <alignment vertical="center"/>
    </xf>
    <xf numFmtId="0" fontId="53" fillId="0" borderId="11" xfId="0" applyFont="1" applyBorder="1" applyAlignment="1">
      <alignment vertical="center"/>
    </xf>
    <xf numFmtId="0" fontId="6" fillId="35" borderId="0" xfId="56" applyFont="1" applyFill="1" applyAlignment="1">
      <alignment horizontal="right" vertical="center"/>
      <protection/>
    </xf>
    <xf numFmtId="0" fontId="6" fillId="0" borderId="0" xfId="54" applyFont="1" applyAlignment="1">
      <alignment horizontal="right" vertical="center"/>
      <protection/>
    </xf>
    <xf numFmtId="0" fontId="52" fillId="0" borderId="19" xfId="0" applyFont="1" applyBorder="1" applyAlignment="1">
      <alignment horizontal="center" vertical="center" wrapText="1"/>
    </xf>
    <xf numFmtId="0" fontId="52" fillId="0" borderId="13"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0" fillId="35" borderId="0" xfId="55" applyFill="1" applyAlignment="1">
      <alignment horizontal="right" vertical="center"/>
      <protection/>
    </xf>
    <xf numFmtId="184"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3" xfId="55" applyNumberFormat="1" applyFont="1" applyFill="1" applyBorder="1" applyAlignment="1">
      <alignment horizontal="center" vertical="center"/>
      <protection/>
    </xf>
    <xf numFmtId="184" fontId="7" fillId="0" borderId="16" xfId="55" applyNumberFormat="1" applyFont="1" applyFill="1" applyBorder="1" applyAlignment="1">
      <alignment horizontal="left" vertical="center"/>
      <protection/>
    </xf>
    <xf numFmtId="184" fontId="7" fillId="0" borderId="11" xfId="55" applyNumberFormat="1" applyFont="1" applyFill="1" applyBorder="1" applyAlignment="1">
      <alignment horizontal="right" vertical="center"/>
      <protection/>
    </xf>
    <xf numFmtId="0" fontId="7" fillId="35" borderId="11" xfId="55" applyNumberFormat="1" applyFont="1" applyFill="1" applyBorder="1" applyAlignment="1">
      <alignment horizontal="center" vertical="center"/>
      <protection/>
    </xf>
    <xf numFmtId="0" fontId="7" fillId="35" borderId="12" xfId="55" applyNumberFormat="1" applyFont="1" applyFill="1" applyBorder="1" applyAlignment="1">
      <alignment horizontal="center" vertical="center"/>
      <protection/>
    </xf>
    <xf numFmtId="184" fontId="7" fillId="0" borderId="13" xfId="55" applyNumberFormat="1" applyFont="1" applyFill="1" applyBorder="1" applyAlignment="1">
      <alignment horizontal="right" vertical="center"/>
      <protection/>
    </xf>
    <xf numFmtId="184" fontId="7" fillId="35" borderId="16" xfId="55" applyNumberFormat="1" applyFont="1" applyFill="1" applyBorder="1" applyAlignment="1">
      <alignment horizontal="left" vertical="center"/>
      <protection/>
    </xf>
    <xf numFmtId="184" fontId="0" fillId="0" borderId="11" xfId="55" applyNumberFormat="1" applyFont="1" applyFill="1" applyBorder="1" applyAlignment="1">
      <alignment horizontal="left" vertical="center"/>
      <protection/>
    </xf>
    <xf numFmtId="184" fontId="7" fillId="0" borderId="11" xfId="55" applyNumberFormat="1" applyFont="1" applyFill="1" applyBorder="1" applyAlignment="1">
      <alignment horizontal="left" vertical="center"/>
      <protection/>
    </xf>
    <xf numFmtId="184" fontId="7" fillId="0" borderId="12" xfId="55" applyNumberFormat="1" applyFont="1" applyFill="1" applyBorder="1" applyAlignment="1">
      <alignment horizontal="left" vertical="center"/>
      <protection/>
    </xf>
    <xf numFmtId="0" fontId="7" fillId="35" borderId="20" xfId="55" applyNumberFormat="1" applyFont="1" applyFill="1" applyBorder="1" applyAlignment="1">
      <alignment horizontal="center" vertical="center"/>
      <protection/>
    </xf>
    <xf numFmtId="184" fontId="7" fillId="0" borderId="21" xfId="55" applyNumberFormat="1" applyFont="1" applyFill="1" applyBorder="1" applyAlignment="1">
      <alignment horizontal="center" vertical="center"/>
      <protection/>
    </xf>
    <xf numFmtId="184" fontId="11" fillId="0" borderId="21" xfId="55" applyNumberFormat="1" applyFont="1" applyFill="1" applyBorder="1" applyAlignment="1">
      <alignment vertical="center"/>
      <protection/>
    </xf>
    <xf numFmtId="184" fontId="7" fillId="0" borderId="16" xfId="55" applyNumberFormat="1" applyFont="1" applyFill="1" applyBorder="1" applyAlignment="1">
      <alignment horizontal="center" vertical="center"/>
      <protection/>
    </xf>
    <xf numFmtId="184" fontId="7" fillId="0" borderId="12" xfId="55" applyNumberFormat="1" applyFont="1" applyFill="1" applyBorder="1" applyAlignment="1">
      <alignment horizontal="center" vertical="center"/>
      <protection/>
    </xf>
    <xf numFmtId="184" fontId="7" fillId="0" borderId="21" xfId="55" applyNumberFormat="1" applyFont="1" applyFill="1" applyBorder="1" applyAlignment="1">
      <alignment vertical="center"/>
      <protection/>
    </xf>
    <xf numFmtId="184" fontId="7" fillId="0" borderId="22" xfId="55" applyNumberFormat="1" applyFont="1" applyFill="1" applyBorder="1" applyAlignment="1">
      <alignment horizontal="center" vertical="center"/>
      <protection/>
    </xf>
    <xf numFmtId="184" fontId="7" fillId="0" borderId="23" xfId="55" applyNumberFormat="1" applyFont="1" applyFill="1" applyBorder="1" applyAlignment="1">
      <alignment horizontal="right" vertical="center"/>
      <protection/>
    </xf>
    <xf numFmtId="184" fontId="7" fillId="0" borderId="24" xfId="55" applyNumberFormat="1" applyFont="1" applyFill="1" applyBorder="1" applyAlignment="1">
      <alignment horizontal="left" vertical="center"/>
      <protection/>
    </xf>
    <xf numFmtId="0" fontId="7" fillId="35" borderId="25" xfId="55" applyNumberFormat="1" applyFont="1" applyFill="1" applyBorder="1" applyAlignment="1">
      <alignment horizontal="center" vertical="center"/>
      <protection/>
    </xf>
    <xf numFmtId="184" fontId="7" fillId="0" borderId="26" xfId="55" applyNumberFormat="1" applyFont="1" applyFill="1" applyBorder="1" applyAlignment="1">
      <alignment vertical="center"/>
      <protection/>
    </xf>
    <xf numFmtId="184" fontId="7" fillId="0" borderId="27" xfId="55" applyNumberFormat="1" applyFont="1" applyFill="1" applyBorder="1" applyAlignment="1">
      <alignment horizontal="right" vertical="center"/>
      <protection/>
    </xf>
    <xf numFmtId="0" fontId="7" fillId="35" borderId="27" xfId="55" applyNumberFormat="1" applyFont="1" applyFill="1" applyBorder="1" applyAlignment="1">
      <alignment horizontal="center" vertical="center"/>
      <protection/>
    </xf>
    <xf numFmtId="184" fontId="11" fillId="0" borderId="28"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6"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84" fontId="0" fillId="0" borderId="11" xfId="0" applyNumberFormat="1" applyFill="1" applyBorder="1" applyAlignment="1">
      <alignment horizontal="right" vertical="center"/>
    </xf>
    <xf numFmtId="184" fontId="0" fillId="0" borderId="27"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3" xfId="0" applyNumberFormat="1" applyFill="1" applyBorder="1" applyAlignment="1">
      <alignment horizontal="right" vertical="center"/>
    </xf>
    <xf numFmtId="0" fontId="0" fillId="0" borderId="0" xfId="0" applyBorder="1" applyAlignment="1">
      <alignment horizontal="right" vertical="center"/>
    </xf>
    <xf numFmtId="184" fontId="0" fillId="0" borderId="14" xfId="0" applyNumberFormat="1" applyFill="1" applyBorder="1" applyAlignment="1">
      <alignment horizontal="right" vertical="center"/>
    </xf>
    <xf numFmtId="0" fontId="0" fillId="0" borderId="0" xfId="0" applyAlignment="1">
      <alignment vertical="center"/>
    </xf>
    <xf numFmtId="49" fontId="0" fillId="35" borderId="13" xfId="0" applyNumberFormat="1" applyFill="1" applyBorder="1" applyAlignment="1">
      <alignment horizontal="center" vertical="center"/>
    </xf>
    <xf numFmtId="184" fontId="0" fillId="35" borderId="13" xfId="55" applyNumberFormat="1" applyFont="1" applyFill="1" applyBorder="1" applyAlignment="1">
      <alignment horizontal="center" vertical="center"/>
      <protection/>
    </xf>
    <xf numFmtId="184" fontId="7" fillId="0" borderId="22" xfId="55" applyNumberFormat="1" applyFont="1" applyFill="1" applyBorder="1" applyAlignment="1">
      <alignment horizontal="left" vertical="center"/>
      <protection/>
    </xf>
    <xf numFmtId="184" fontId="0" fillId="35" borderId="16" xfId="55" applyNumberFormat="1" applyFont="1" applyFill="1" applyBorder="1" applyAlignment="1" quotePrefix="1">
      <alignment horizontal="center" vertical="center"/>
      <protection/>
    </xf>
    <xf numFmtId="184" fontId="3" fillId="35" borderId="11" xfId="55" applyNumberFormat="1" applyFont="1" applyFill="1" applyBorder="1" applyAlignment="1" quotePrefix="1">
      <alignment horizontal="center" vertical="center"/>
      <protection/>
    </xf>
    <xf numFmtId="184" fontId="0" fillId="35" borderId="11" xfId="55" applyNumberFormat="1" applyFont="1" applyFill="1" applyBorder="1" applyAlignment="1" quotePrefix="1">
      <alignment horizontal="center" vertical="center"/>
      <protection/>
    </xf>
    <xf numFmtId="184" fontId="0" fillId="35" borderId="13" xfId="55" applyNumberFormat="1" applyFont="1" applyFill="1" applyBorder="1" applyAlignment="1" quotePrefix="1">
      <alignment horizontal="center" vertical="center"/>
      <protection/>
    </xf>
    <xf numFmtId="184" fontId="7" fillId="0" borderId="16" xfId="55" applyNumberFormat="1" applyFont="1" applyFill="1" applyBorder="1" applyAlignment="1" quotePrefix="1">
      <alignment horizontal="left" vertical="center"/>
      <protection/>
    </xf>
    <xf numFmtId="184" fontId="7" fillId="35" borderId="11" xfId="55" applyNumberFormat="1" applyFont="1" applyFill="1" applyBorder="1" applyAlignment="1" quotePrefix="1">
      <alignment horizontal="center" vertical="center"/>
      <protection/>
    </xf>
    <xf numFmtId="184" fontId="7" fillId="35" borderId="11" xfId="55" applyNumberFormat="1" applyFont="1" applyFill="1" applyBorder="1" applyAlignment="1" quotePrefix="1">
      <alignment horizontal="left" vertical="center"/>
      <protection/>
    </xf>
    <xf numFmtId="184" fontId="11" fillId="0" borderId="16" xfId="55" applyNumberFormat="1" applyFont="1" applyFill="1" applyBorder="1" applyAlignment="1" quotePrefix="1">
      <alignment horizontal="center" vertical="center"/>
      <protection/>
    </xf>
    <xf numFmtId="184" fontId="11" fillId="0" borderId="12" xfId="55" applyNumberFormat="1" applyFont="1" applyFill="1" applyBorder="1" applyAlignment="1" quotePrefix="1">
      <alignment horizontal="center" vertical="center"/>
      <protection/>
    </xf>
    <xf numFmtId="184" fontId="11" fillId="35" borderId="29" xfId="55" applyNumberFormat="1" applyFont="1" applyFill="1" applyBorder="1" applyAlignment="1" quotePrefix="1">
      <alignment horizontal="center" vertical="center"/>
      <protection/>
    </xf>
    <xf numFmtId="184" fontId="11" fillId="35" borderId="30" xfId="55" applyNumberFormat="1" applyFont="1" applyFill="1" applyBorder="1" applyAlignment="1" quotePrefix="1">
      <alignment horizontal="center" vertical="center"/>
      <protection/>
    </xf>
    <xf numFmtId="184"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84" fontId="0" fillId="0" borderId="12" xfId="55" applyNumberFormat="1" applyFont="1" applyFill="1" applyBorder="1" applyAlignment="1">
      <alignment horizontal="left" vertical="center"/>
      <protection/>
    </xf>
    <xf numFmtId="184" fontId="7" fillId="0" borderId="21" xfId="55" applyNumberFormat="1" applyFont="1" applyFill="1" applyBorder="1" applyAlignment="1">
      <alignment horizontal="right" vertical="center"/>
      <protection/>
    </xf>
    <xf numFmtId="184" fontId="7" fillId="0" borderId="21" xfId="55" applyNumberFormat="1" applyFont="1" applyFill="1" applyBorder="1" applyAlignment="1">
      <alignment vertical="center"/>
      <protection/>
    </xf>
    <xf numFmtId="184" fontId="7" fillId="0" borderId="28" xfId="55" applyNumberFormat="1" applyFont="1" applyFill="1" applyBorder="1" applyAlignment="1">
      <alignment vertical="center"/>
      <protection/>
    </xf>
    <xf numFmtId="0" fontId="0" fillId="35" borderId="31" xfId="0" applyNumberFormat="1" applyFill="1" applyBorder="1" applyAlignment="1">
      <alignment horizontal="left" vertical="center"/>
    </xf>
    <xf numFmtId="0" fontId="0" fillId="35" borderId="32" xfId="0" applyNumberFormat="1" applyFill="1" applyBorder="1" applyAlignment="1">
      <alignment horizontal="left" vertical="center"/>
    </xf>
    <xf numFmtId="184" fontId="0" fillId="35" borderId="11" xfId="0" applyNumberFormat="1" applyFont="1" applyFill="1" applyBorder="1" applyAlignment="1">
      <alignment horizontal="left" vertical="center"/>
    </xf>
    <xf numFmtId="184" fontId="0" fillId="35" borderId="11" xfId="0" applyNumberFormat="1" applyFont="1" applyFill="1" applyBorder="1" applyAlignment="1">
      <alignment horizontal="center" vertical="center"/>
    </xf>
    <xf numFmtId="184" fontId="0" fillId="35" borderId="27" xfId="0" applyNumberFormat="1" applyFont="1" applyFill="1" applyBorder="1" applyAlignment="1">
      <alignment horizontal="left" vertical="center"/>
    </xf>
    <xf numFmtId="0" fontId="0" fillId="0" borderId="33" xfId="57" applyFont="1" applyFill="1" applyBorder="1" applyAlignment="1">
      <alignment vertical="center" wrapText="1"/>
      <protection/>
    </xf>
    <xf numFmtId="4" fontId="0" fillId="0" borderId="23" xfId="57" applyNumberFormat="1" applyFont="1" applyFill="1" applyBorder="1" applyAlignment="1">
      <alignment vertical="center" wrapText="1"/>
      <protection/>
    </xf>
    <xf numFmtId="4" fontId="0" fillId="0" borderId="11" xfId="57" applyNumberFormat="1" applyFont="1" applyFill="1" applyBorder="1" applyAlignment="1">
      <alignment horizontal="right" vertical="center" wrapText="1"/>
      <protection/>
    </xf>
    <xf numFmtId="4" fontId="0" fillId="0" borderId="13" xfId="57" applyNumberFormat="1" applyFont="1" applyFill="1" applyBorder="1" applyAlignment="1">
      <alignment vertical="center" wrapText="1"/>
      <protection/>
    </xf>
    <xf numFmtId="4" fontId="0" fillId="0" borderId="13" xfId="57" applyNumberFormat="1" applyFont="1" applyFill="1" applyBorder="1" applyAlignment="1">
      <alignment horizontal="right" vertical="center" wrapText="1"/>
      <protection/>
    </xf>
    <xf numFmtId="184" fontId="52" fillId="0" borderId="11" xfId="0" applyNumberFormat="1" applyFont="1" applyBorder="1" applyAlignment="1">
      <alignment vertical="center"/>
    </xf>
    <xf numFmtId="184" fontId="52" fillId="0" borderId="27" xfId="0" applyNumberFormat="1" applyFont="1" applyBorder="1" applyAlignment="1">
      <alignment vertical="center"/>
    </xf>
    <xf numFmtId="184" fontId="52" fillId="0" borderId="13" xfId="0" applyNumberFormat="1" applyFont="1" applyBorder="1" applyAlignment="1">
      <alignment vertical="center"/>
    </xf>
    <xf numFmtId="184" fontId="53" fillId="0" borderId="14" xfId="0" applyNumberFormat="1" applyFont="1" applyBorder="1" applyAlignment="1">
      <alignment vertical="center"/>
    </xf>
    <xf numFmtId="184" fontId="7" fillId="0" borderId="27" xfId="57" applyNumberFormat="1" applyFont="1" applyFill="1" applyBorder="1" applyAlignment="1">
      <alignment vertical="center" wrapText="1"/>
      <protection/>
    </xf>
    <xf numFmtId="184" fontId="7" fillId="0" borderId="30" xfId="57" applyNumberFormat="1" applyFont="1" applyFill="1" applyBorder="1" applyAlignment="1">
      <alignment vertical="center" wrapText="1"/>
      <protection/>
    </xf>
    <xf numFmtId="184" fontId="7" fillId="0" borderId="14" xfId="57" applyNumberFormat="1" applyFont="1" applyFill="1" applyBorder="1" applyAlignment="1">
      <alignment vertical="center" wrapText="1"/>
      <protection/>
    </xf>
    <xf numFmtId="184" fontId="7" fillId="0" borderId="34" xfId="57" applyNumberFormat="1" applyFont="1" applyFill="1" applyBorder="1" applyAlignment="1">
      <alignment vertical="center" wrapText="1"/>
      <protection/>
    </xf>
    <xf numFmtId="0" fontId="6" fillId="35" borderId="0" xfId="55" applyFont="1" applyFill="1" applyAlignment="1">
      <alignment horizontal="left" vertical="center"/>
      <protection/>
    </xf>
    <xf numFmtId="0" fontId="10" fillId="0" borderId="0" xfId="55" applyFont="1" applyFill="1" applyAlignment="1">
      <alignment horizontal="center" vertical="center"/>
      <protection/>
    </xf>
    <xf numFmtId="184" fontId="0" fillId="35" borderId="17" xfId="55" applyNumberFormat="1" applyFont="1" applyFill="1" applyBorder="1" applyAlignment="1" quotePrefix="1">
      <alignment horizontal="center" vertical="center"/>
      <protection/>
    </xf>
    <xf numFmtId="184" fontId="0" fillId="35" borderId="18" xfId="55" applyNumberFormat="1" applyFont="1" applyFill="1" applyBorder="1" applyAlignment="1">
      <alignment horizontal="center" vertical="center"/>
      <protection/>
    </xf>
    <xf numFmtId="184" fontId="0" fillId="35" borderId="18" xfId="55" applyNumberFormat="1" applyFont="1" applyFill="1" applyBorder="1" applyAlignment="1" quotePrefix="1">
      <alignment horizontal="center" vertical="center"/>
      <protection/>
    </xf>
    <xf numFmtId="184" fontId="0" fillId="35" borderId="19" xfId="55" applyNumberFormat="1" applyFont="1" applyFill="1" applyBorder="1" applyAlignment="1">
      <alignment horizontal="center" vertical="center"/>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10" fillId="0" borderId="0" xfId="0" applyFont="1" applyFill="1" applyAlignment="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alignment horizontal="center" vertical="center" wrapText="1"/>
    </xf>
    <xf numFmtId="184" fontId="0" fillId="35" borderId="31"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2" xfId="0" applyNumberFormat="1" applyFill="1" applyBorder="1" applyAlignment="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alignment horizontal="center" vertical="center"/>
    </xf>
    <xf numFmtId="184" fontId="0" fillId="35" borderId="40" xfId="0" applyNumberFormat="1" applyFill="1" applyBorder="1" applyAlignment="1">
      <alignment horizontal="center" vertical="center"/>
    </xf>
    <xf numFmtId="0" fontId="0" fillId="35" borderId="16" xfId="0" applyNumberFormat="1" applyFill="1" applyBorder="1" applyAlignment="1">
      <alignment horizontal="left" vertical="center"/>
    </xf>
    <xf numFmtId="0" fontId="0" fillId="35" borderId="11" xfId="0" applyNumberFormat="1" applyFill="1" applyBorder="1" applyAlignment="1">
      <alignment horizontal="left"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alignment horizontal="center" vertical="center" wrapText="1"/>
    </xf>
    <xf numFmtId="184" fontId="0" fillId="35" borderId="15" xfId="0" applyNumberFormat="1" applyFill="1" applyBorder="1" applyAlignment="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38" xfId="0" applyNumberFormat="1" applyFill="1" applyBorder="1" applyAlignment="1">
      <alignment horizontal="center" vertical="center" wrapText="1"/>
    </xf>
    <xf numFmtId="184" fontId="0" fillId="35" borderId="39" xfId="0" applyNumberFormat="1" applyFill="1" applyBorder="1" applyAlignment="1">
      <alignment horizontal="center" vertical="center" wrapText="1"/>
    </xf>
    <xf numFmtId="0" fontId="0" fillId="35" borderId="34" xfId="0" applyNumberFormat="1" applyFill="1" applyBorder="1" applyAlignment="1">
      <alignment horizontal="left" vertical="center"/>
    </xf>
    <xf numFmtId="0" fontId="0" fillId="35" borderId="27" xfId="0" applyNumberFormat="1" applyFill="1" applyBorder="1" applyAlignment="1">
      <alignment horizontal="lef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0" borderId="41" xfId="0" applyNumberFormat="1" applyFill="1" applyBorder="1" applyAlignment="1" quotePrefix="1">
      <alignment horizontal="center" vertical="center" wrapText="1"/>
    </xf>
    <xf numFmtId="184" fontId="0" fillId="0" borderId="42" xfId="0" applyNumberFormat="1" applyFill="1" applyBorder="1" applyAlignment="1">
      <alignment horizontal="center" vertical="center" wrapText="1"/>
    </xf>
    <xf numFmtId="184" fontId="0" fillId="0" borderId="15" xfId="0" applyNumberFormat="1" applyFill="1" applyBorder="1" applyAlignment="1">
      <alignment horizontal="center" vertical="center" wrapText="1"/>
    </xf>
    <xf numFmtId="0" fontId="0" fillId="35" borderId="31" xfId="0" applyNumberFormat="1" applyFill="1" applyBorder="1" applyAlignment="1">
      <alignment horizontal="left" vertical="center"/>
    </xf>
    <xf numFmtId="0" fontId="0" fillId="35" borderId="32" xfId="0" applyNumberFormat="1" applyFill="1" applyBorder="1" applyAlignment="1">
      <alignment horizontal="left" vertical="center"/>
    </xf>
    <xf numFmtId="0" fontId="6" fillId="35" borderId="0" xfId="55" applyFont="1" applyFill="1" applyAlignment="1">
      <alignment horizontal="left" vertical="center"/>
      <protection/>
    </xf>
    <xf numFmtId="0" fontId="6" fillId="35" borderId="10" xfId="55" applyFont="1" applyFill="1" applyBorder="1" applyAlignment="1">
      <alignment horizontal="left" vertical="center"/>
      <protection/>
    </xf>
    <xf numFmtId="49" fontId="0" fillId="35" borderId="31"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2" xfId="0" applyNumberFormat="1" applyFill="1" applyBorder="1" applyAlignment="1">
      <alignment horizontal="center" vertical="center"/>
    </xf>
    <xf numFmtId="184" fontId="0" fillId="35" borderId="41" xfId="0" applyNumberFormat="1" applyFont="1" applyFill="1" applyBorder="1" applyAlignment="1">
      <alignment horizontal="center" vertical="center" wrapText="1"/>
    </xf>
    <xf numFmtId="184" fontId="0" fillId="35" borderId="42" xfId="0" applyNumberFormat="1" applyFont="1" applyFill="1" applyBorder="1" applyAlignment="1">
      <alignment horizontal="center" vertical="center" wrapText="1"/>
    </xf>
    <xf numFmtId="184" fontId="0" fillId="35" borderId="15"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0" fontId="3" fillId="35" borderId="10" xfId="0" applyFont="1" applyFill="1" applyBorder="1" applyAlignment="1">
      <alignment horizontal="left" vertical="center"/>
    </xf>
    <xf numFmtId="184" fontId="0" fillId="35" borderId="41" xfId="0" applyNumberFormat="1" applyFont="1" applyFill="1" applyBorder="1" applyAlignment="1" quotePrefix="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5" fillId="35" borderId="0" xfId="57" applyFont="1" applyFill="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3" fillId="35" borderId="10" xfId="57" applyFont="1" applyFill="1" applyBorder="1" applyAlignment="1">
      <alignment horizontal="left" vertical="center" wrapText="1"/>
      <protection/>
    </xf>
    <xf numFmtId="0" fontId="3" fillId="35" borderId="10" xfId="57" applyFont="1" applyFill="1" applyBorder="1" applyAlignment="1">
      <alignment horizontal="left" vertical="center" wrapText="1"/>
      <protection/>
    </xf>
    <xf numFmtId="0" fontId="10" fillId="0" borderId="0" xfId="54" applyFont="1" applyAlignment="1">
      <alignment horizontal="center" vertical="center"/>
      <protection/>
    </xf>
    <xf numFmtId="0" fontId="52" fillId="0" borderId="16" xfId="0" applyFont="1" applyBorder="1" applyAlignment="1">
      <alignment horizontal="center" vertical="center"/>
    </xf>
    <xf numFmtId="0" fontId="52" fillId="0" borderId="11" xfId="0" applyFont="1" applyBorder="1" applyAlignment="1">
      <alignment horizontal="center" vertical="center"/>
    </xf>
    <xf numFmtId="0" fontId="52" fillId="0" borderId="34" xfId="0" applyFont="1" applyBorder="1" applyAlignment="1">
      <alignment horizontal="center" vertical="center"/>
    </xf>
    <xf numFmtId="0" fontId="52" fillId="0" borderId="27" xfId="0" applyFont="1" applyBorder="1" applyAlignment="1">
      <alignment horizontal="center" vertical="center"/>
    </xf>
    <xf numFmtId="0" fontId="54" fillId="0" borderId="0" xfId="54" applyFont="1" applyAlignment="1">
      <alignment horizontal="left" vertical="center"/>
      <protection/>
    </xf>
    <xf numFmtId="0" fontId="6" fillId="0" borderId="10" xfId="54" applyFont="1" applyBorder="1" applyAlignment="1">
      <alignment horizontal="left" vertical="center"/>
      <protection/>
    </xf>
    <xf numFmtId="0" fontId="9" fillId="0" borderId="10" xfId="54" applyFont="1" applyBorder="1" applyAlignment="1">
      <alignment horizontal="left" vertical="center"/>
      <protection/>
    </xf>
    <xf numFmtId="0" fontId="6" fillId="35" borderId="10" xfId="55" applyFont="1" applyFill="1" applyBorder="1" applyAlignment="1">
      <alignment horizontal="left" vertical="center"/>
      <protection/>
    </xf>
    <xf numFmtId="0" fontId="7" fillId="0" borderId="23" xfId="57" applyFont="1" applyFill="1" applyBorder="1" applyAlignment="1">
      <alignment horizontal="center" vertical="center" wrapText="1"/>
      <protection/>
    </xf>
    <xf numFmtId="0" fontId="7" fillId="0" borderId="15" xfId="57" applyFont="1" applyFill="1" applyBorder="1" applyAlignment="1">
      <alignment horizontal="center" vertical="center" wrapText="1"/>
      <protection/>
    </xf>
    <xf numFmtId="0" fontId="7" fillId="0" borderId="33" xfId="57" applyFont="1" applyFill="1" applyBorder="1" applyAlignment="1">
      <alignment horizontal="center" vertical="center" wrapText="1"/>
      <protection/>
    </xf>
    <xf numFmtId="0" fontId="7" fillId="0" borderId="45" xfId="57" applyFont="1" applyFill="1" applyBorder="1" applyAlignment="1">
      <alignment horizontal="center" vertical="center" wrapText="1"/>
      <protection/>
    </xf>
    <xf numFmtId="0" fontId="7" fillId="0" borderId="36" xfId="57" applyFont="1" applyFill="1" applyBorder="1" applyAlignment="1">
      <alignment horizontal="center" vertical="center" wrapText="1"/>
      <protection/>
    </xf>
    <xf numFmtId="0" fontId="7" fillId="0" borderId="37" xfId="57" applyFont="1" applyFill="1" applyBorder="1" applyAlignment="1">
      <alignment horizontal="center" vertical="center" wrapText="1"/>
      <protection/>
    </xf>
    <xf numFmtId="0" fontId="7" fillId="0" borderId="48" xfId="57" applyFont="1" applyFill="1" applyBorder="1" applyAlignment="1">
      <alignment horizontal="center" vertical="center" wrapText="1"/>
      <protection/>
    </xf>
    <xf numFmtId="0" fontId="7" fillId="0" borderId="46" xfId="57" applyFont="1" applyFill="1" applyBorder="1" applyAlignment="1">
      <alignment horizontal="center" vertical="center" wrapText="1"/>
      <protection/>
    </xf>
    <xf numFmtId="0" fontId="7" fillId="0" borderId="47"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32" xfId="57" applyFont="1" applyFill="1" applyBorder="1" applyAlignment="1">
      <alignment horizontal="center"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7" fillId="0" borderId="49" xfId="57" applyFont="1" applyFill="1" applyBorder="1" applyAlignment="1">
      <alignment horizontal="center" vertical="center" wrapText="1"/>
      <protection/>
    </xf>
    <xf numFmtId="0" fontId="7" fillId="0" borderId="50" xfId="57" applyFont="1" applyFill="1" applyBorder="1" applyAlignment="1">
      <alignment horizontal="center" vertical="center" wrapText="1"/>
      <protection/>
    </xf>
    <xf numFmtId="0" fontId="7" fillId="0" borderId="11" xfId="57" applyFont="1" applyFill="1" applyBorder="1" applyAlignment="1">
      <alignment horizontal="center" vertical="center" wrapText="1"/>
      <protection/>
    </xf>
    <xf numFmtId="0" fontId="7" fillId="0" borderId="51" xfId="57" applyFont="1" applyFill="1" applyBorder="1" applyAlignment="1">
      <alignment horizontal="center" vertical="center" wrapText="1"/>
      <protection/>
    </xf>
    <xf numFmtId="0" fontId="7" fillId="0" borderId="40"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5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5" fillId="35" borderId="0" xfId="57" applyFont="1" applyFill="1" applyAlignment="1">
      <alignment horizontal="center" vertical="center" wrapText="1"/>
      <protection/>
    </xf>
    <xf numFmtId="0" fontId="0" fillId="0" borderId="31"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4" fontId="0" fillId="0" borderId="27" xfId="57" applyNumberFormat="1" applyFont="1" applyFill="1" applyBorder="1" applyAlignment="1">
      <alignment horizontal="right" vertical="center" wrapText="1"/>
      <protection/>
    </xf>
    <xf numFmtId="4" fontId="0" fillId="0" borderId="27" xfId="57" applyNumberFormat="1" applyFont="1" applyFill="1" applyBorder="1" applyAlignment="1">
      <alignment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4" sqref="A4"/>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8" width="9.00390625" style="51" customWidth="1"/>
    <col min="9" max="16384" width="9.00390625" style="50" customWidth="1"/>
  </cols>
  <sheetData>
    <row r="1" ht="14.25">
      <c r="A1" s="6" t="s">
        <v>0</v>
      </c>
    </row>
    <row r="2" spans="1:8" s="48" customFormat="1" ht="18" customHeight="1">
      <c r="A2" s="140" t="s">
        <v>1</v>
      </c>
      <c r="B2" s="140"/>
      <c r="C2" s="140"/>
      <c r="D2" s="140"/>
      <c r="E2" s="140"/>
      <c r="F2" s="140"/>
      <c r="G2" s="81"/>
      <c r="H2" s="81"/>
    </row>
    <row r="3" spans="1:6" ht="9.75" customHeight="1">
      <c r="A3" s="52"/>
      <c r="B3" s="52"/>
      <c r="C3" s="52"/>
      <c r="D3" s="52"/>
      <c r="E3" s="52"/>
      <c r="F3" s="22" t="s">
        <v>2</v>
      </c>
    </row>
    <row r="4" spans="1:6" ht="15" customHeight="1">
      <c r="A4" s="8" t="s">
        <v>251</v>
      </c>
      <c r="B4" s="52"/>
      <c r="C4" s="52"/>
      <c r="D4" s="52"/>
      <c r="E4" s="52"/>
      <c r="F4" s="22" t="s">
        <v>4</v>
      </c>
    </row>
    <row r="5" spans="1:8" s="49" customFormat="1" ht="21.75" customHeight="1">
      <c r="A5" s="141" t="s">
        <v>5</v>
      </c>
      <c r="B5" s="142"/>
      <c r="C5" s="142"/>
      <c r="D5" s="143" t="s">
        <v>6</v>
      </c>
      <c r="E5" s="142"/>
      <c r="F5" s="144"/>
      <c r="G5" s="82"/>
      <c r="H5" s="82"/>
    </row>
    <row r="6" spans="1:8" s="49" customFormat="1" ht="21.75" customHeight="1">
      <c r="A6" s="104" t="s">
        <v>7</v>
      </c>
      <c r="B6" s="105" t="s">
        <v>8</v>
      </c>
      <c r="C6" s="53" t="s">
        <v>9</v>
      </c>
      <c r="D6" s="106" t="s">
        <v>7</v>
      </c>
      <c r="E6" s="105" t="s">
        <v>8</v>
      </c>
      <c r="F6" s="102" t="s">
        <v>9</v>
      </c>
      <c r="G6" s="82"/>
      <c r="H6" s="82"/>
    </row>
    <row r="7" spans="1:8" s="49" customFormat="1" ht="21.75" customHeight="1">
      <c r="A7" s="104" t="s">
        <v>10</v>
      </c>
      <c r="B7" s="53"/>
      <c r="C7" s="106" t="s">
        <v>11</v>
      </c>
      <c r="D7" s="106" t="s">
        <v>10</v>
      </c>
      <c r="E7" s="53"/>
      <c r="F7" s="107" t="s">
        <v>12</v>
      </c>
      <c r="G7" s="82"/>
      <c r="H7" s="82"/>
    </row>
    <row r="8" spans="1:8" s="49" customFormat="1" ht="21.75" customHeight="1">
      <c r="A8" s="108" t="s">
        <v>13</v>
      </c>
      <c r="B8" s="109" t="s">
        <v>11</v>
      </c>
      <c r="C8" s="59">
        <v>3886.94</v>
      </c>
      <c r="D8" s="110" t="s">
        <v>14</v>
      </c>
      <c r="E8" s="109" t="s">
        <v>22</v>
      </c>
      <c r="F8" s="62"/>
      <c r="G8" s="82"/>
      <c r="H8" s="82"/>
    </row>
    <row r="9" spans="1:8" s="49" customFormat="1" ht="21.75" customHeight="1">
      <c r="A9" s="63" t="s">
        <v>16</v>
      </c>
      <c r="B9" s="109" t="s">
        <v>12</v>
      </c>
      <c r="C9" s="59">
        <v>40</v>
      </c>
      <c r="D9" s="110" t="s">
        <v>17</v>
      </c>
      <c r="E9" s="109" t="s">
        <v>26</v>
      </c>
      <c r="F9" s="62"/>
      <c r="G9" s="82"/>
      <c r="H9" s="82"/>
    </row>
    <row r="10" spans="1:8" s="49" customFormat="1" ht="21.75" customHeight="1">
      <c r="A10" s="63" t="s">
        <v>19</v>
      </c>
      <c r="B10" s="109" t="s">
        <v>20</v>
      </c>
      <c r="C10" s="59">
        <v>13.34</v>
      </c>
      <c r="D10" s="110" t="s">
        <v>21</v>
      </c>
      <c r="E10" s="109" t="s">
        <v>30</v>
      </c>
      <c r="F10" s="62"/>
      <c r="G10" s="82"/>
      <c r="H10" s="82"/>
    </row>
    <row r="11" spans="1:8" s="49" customFormat="1" ht="21.75" customHeight="1">
      <c r="A11" s="63" t="s">
        <v>23</v>
      </c>
      <c r="B11" s="109" t="s">
        <v>24</v>
      </c>
      <c r="C11" s="59"/>
      <c r="D11" s="110" t="s">
        <v>25</v>
      </c>
      <c r="E11" s="109" t="s">
        <v>34</v>
      </c>
      <c r="F11" s="62"/>
      <c r="G11" s="82"/>
      <c r="H11" s="82"/>
    </row>
    <row r="12" spans="1:8" s="49" customFormat="1" ht="21.75" customHeight="1">
      <c r="A12" s="63" t="s">
        <v>27</v>
      </c>
      <c r="B12" s="109" t="s">
        <v>28</v>
      </c>
      <c r="C12" s="59"/>
      <c r="D12" s="110" t="s">
        <v>29</v>
      </c>
      <c r="E12" s="109" t="s">
        <v>36</v>
      </c>
      <c r="F12" s="62"/>
      <c r="G12" s="82"/>
      <c r="H12" s="82"/>
    </row>
    <row r="13" spans="1:8" s="49" customFormat="1" ht="21.75" customHeight="1">
      <c r="A13" s="63" t="s">
        <v>31</v>
      </c>
      <c r="B13" s="109" t="s">
        <v>32</v>
      </c>
      <c r="C13" s="59">
        <v>9.23</v>
      </c>
      <c r="D13" s="110" t="s">
        <v>33</v>
      </c>
      <c r="E13" s="109" t="s">
        <v>38</v>
      </c>
      <c r="F13" s="62">
        <v>3788.77</v>
      </c>
      <c r="G13" s="82"/>
      <c r="H13" s="82"/>
    </row>
    <row r="14" spans="1:8" s="49" customFormat="1" ht="21.75" customHeight="1">
      <c r="A14" s="63"/>
      <c r="B14" s="109" t="s">
        <v>35</v>
      </c>
      <c r="C14" s="59"/>
      <c r="D14" s="64" t="s">
        <v>208</v>
      </c>
      <c r="E14" s="109" t="s">
        <v>42</v>
      </c>
      <c r="F14" s="62">
        <v>113.03</v>
      </c>
      <c r="G14" s="82"/>
      <c r="H14" s="82"/>
    </row>
    <row r="15" spans="1:8" s="49" customFormat="1" ht="21.75" customHeight="1">
      <c r="A15" s="63"/>
      <c r="B15" s="109" t="s">
        <v>37</v>
      </c>
      <c r="C15" s="59"/>
      <c r="D15" s="117" t="s">
        <v>209</v>
      </c>
      <c r="E15" s="109" t="s">
        <v>46</v>
      </c>
      <c r="F15" s="118">
        <v>141.62</v>
      </c>
      <c r="G15" s="82"/>
      <c r="H15" s="82"/>
    </row>
    <row r="16" spans="1:8" s="49" customFormat="1" ht="21.75" customHeight="1">
      <c r="A16" s="58"/>
      <c r="B16" s="109" t="s">
        <v>40</v>
      </c>
      <c r="C16" s="65"/>
      <c r="D16" s="66" t="s">
        <v>210</v>
      </c>
      <c r="E16" s="109" t="s">
        <v>50</v>
      </c>
      <c r="F16" s="118">
        <v>124.52</v>
      </c>
      <c r="G16" s="82"/>
      <c r="H16" s="82"/>
    </row>
    <row r="17" spans="1:8" s="49" customFormat="1" ht="21.75" customHeight="1">
      <c r="A17" s="58"/>
      <c r="B17" s="109" t="s">
        <v>44</v>
      </c>
      <c r="C17" s="65"/>
      <c r="D17" s="66" t="s">
        <v>211</v>
      </c>
      <c r="E17" s="109" t="s">
        <v>52</v>
      </c>
      <c r="F17" s="118">
        <v>1.76</v>
      </c>
      <c r="G17" s="82"/>
      <c r="H17" s="82"/>
    </row>
    <row r="18" spans="1:8" s="49" customFormat="1" ht="21.75" customHeight="1">
      <c r="A18" s="111" t="s">
        <v>39</v>
      </c>
      <c r="B18" s="109" t="s">
        <v>48</v>
      </c>
      <c r="C18" s="59">
        <f>SUM(C8:C16)</f>
        <v>3949.51</v>
      </c>
      <c r="D18" s="112" t="s">
        <v>41</v>
      </c>
      <c r="E18" s="109" t="s">
        <v>55</v>
      </c>
      <c r="F18" s="119">
        <f>SUM(F13:F17)</f>
        <v>4169.700000000001</v>
      </c>
      <c r="G18" s="82"/>
      <c r="H18" s="82"/>
    </row>
    <row r="19" spans="1:8" s="49" customFormat="1" ht="21.75" customHeight="1">
      <c r="A19" s="58" t="s">
        <v>43</v>
      </c>
      <c r="B19" s="109" t="s">
        <v>51</v>
      </c>
      <c r="C19" s="59"/>
      <c r="D19" s="66" t="s">
        <v>45</v>
      </c>
      <c r="E19" s="109" t="s">
        <v>212</v>
      </c>
      <c r="F19" s="72"/>
      <c r="G19" s="82"/>
      <c r="H19" s="82"/>
    </row>
    <row r="20" spans="1:8" s="49" customFormat="1" ht="21.75" customHeight="1">
      <c r="A20" s="58" t="s">
        <v>47</v>
      </c>
      <c r="B20" s="109" t="s">
        <v>54</v>
      </c>
      <c r="C20" s="59">
        <v>592.2</v>
      </c>
      <c r="D20" s="66" t="s">
        <v>49</v>
      </c>
      <c r="E20" s="109" t="s">
        <v>213</v>
      </c>
      <c r="F20" s="72">
        <v>372.01</v>
      </c>
      <c r="G20" s="82"/>
      <c r="H20" s="82"/>
    </row>
    <row r="21" spans="1:8" s="49" customFormat="1" ht="21.75" customHeight="1">
      <c r="A21" s="103"/>
      <c r="B21" s="109" t="s">
        <v>15</v>
      </c>
      <c r="C21" s="74"/>
      <c r="D21" s="75"/>
      <c r="E21" s="109" t="s">
        <v>214</v>
      </c>
      <c r="F21" s="77"/>
      <c r="G21" s="82"/>
      <c r="H21" s="82"/>
    </row>
    <row r="22" spans="1:6" ht="21.75" customHeight="1">
      <c r="A22" s="113" t="s">
        <v>53</v>
      </c>
      <c r="B22" s="109" t="s">
        <v>18</v>
      </c>
      <c r="C22" s="78">
        <f>C18+C20</f>
        <v>4541.71</v>
      </c>
      <c r="D22" s="114" t="s">
        <v>53</v>
      </c>
      <c r="E22" s="109" t="s">
        <v>215</v>
      </c>
      <c r="F22" s="120">
        <f>F18+F20</f>
        <v>4541.710000000001</v>
      </c>
    </row>
    <row r="23" spans="1:6" ht="29.25" customHeight="1">
      <c r="A23" s="145" t="s">
        <v>56</v>
      </c>
      <c r="B23" s="146"/>
      <c r="C23" s="146"/>
      <c r="D23" s="146"/>
      <c r="E23" s="146"/>
      <c r="F23" s="146"/>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9"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14">
      <selection activeCell="A3" sqref="A3:C4"/>
    </sheetView>
  </sheetViews>
  <sheetFormatPr defaultColWidth="9.00390625" defaultRowHeight="14.25"/>
  <cols>
    <col min="1" max="2" width="4.625" style="86" customWidth="1"/>
    <col min="3" max="3" width="36.625" style="86" customWidth="1"/>
    <col min="4" max="6" width="13.625" style="86" customWidth="1"/>
    <col min="7" max="7" width="11.00390625" style="86" customWidth="1"/>
    <col min="8" max="8" width="9.875" style="86" customWidth="1"/>
    <col min="9" max="9" width="11.125" style="86" customWidth="1"/>
    <col min="10" max="10" width="12.25390625" style="86" customWidth="1"/>
    <col min="11" max="16384" width="9.00390625" style="86" customWidth="1"/>
  </cols>
  <sheetData>
    <row r="1" spans="1:10" ht="14.25">
      <c r="A1" s="6" t="s">
        <v>0</v>
      </c>
      <c r="B1" s="6"/>
      <c r="C1" s="6"/>
      <c r="D1" s="6"/>
      <c r="E1" s="6"/>
      <c r="F1" s="6"/>
      <c r="G1" s="6"/>
      <c r="H1" s="6"/>
      <c r="I1" s="6"/>
      <c r="J1" s="6"/>
    </row>
    <row r="2" spans="1:10" s="83" customFormat="1" ht="21.75">
      <c r="A2" s="147" t="s">
        <v>57</v>
      </c>
      <c r="B2" s="147"/>
      <c r="C2" s="147"/>
      <c r="D2" s="147"/>
      <c r="E2" s="147"/>
      <c r="F2" s="147"/>
      <c r="G2" s="147"/>
      <c r="H2" s="147"/>
      <c r="I2" s="147"/>
      <c r="J2" s="147"/>
    </row>
    <row r="3" spans="1:10" ht="14.25">
      <c r="A3" s="178" t="s">
        <v>252</v>
      </c>
      <c r="B3" s="178"/>
      <c r="C3" s="178"/>
      <c r="D3" s="87"/>
      <c r="E3" s="87"/>
      <c r="F3" s="87"/>
      <c r="G3" s="87"/>
      <c r="H3" s="87"/>
      <c r="I3" s="87"/>
      <c r="J3" s="22" t="s">
        <v>58</v>
      </c>
    </row>
    <row r="4" spans="1:10" ht="15" thickBot="1">
      <c r="A4" s="179"/>
      <c r="B4" s="179"/>
      <c r="C4" s="179"/>
      <c r="D4" s="87"/>
      <c r="E4" s="87"/>
      <c r="F4" s="88"/>
      <c r="G4" s="87"/>
      <c r="H4" s="87"/>
      <c r="I4" s="87"/>
      <c r="J4" s="22" t="s">
        <v>4</v>
      </c>
    </row>
    <row r="5" spans="1:11" s="84" customFormat="1" ht="22.5" customHeight="1">
      <c r="A5" s="148" t="s">
        <v>7</v>
      </c>
      <c r="B5" s="149"/>
      <c r="C5" s="149"/>
      <c r="D5" s="158" t="s">
        <v>39</v>
      </c>
      <c r="E5" s="173" t="s">
        <v>59</v>
      </c>
      <c r="F5" s="158" t="s">
        <v>60</v>
      </c>
      <c r="G5" s="158" t="s">
        <v>61</v>
      </c>
      <c r="H5" s="158" t="s">
        <v>62</v>
      </c>
      <c r="I5" s="158" t="s">
        <v>63</v>
      </c>
      <c r="J5" s="161" t="s">
        <v>64</v>
      </c>
      <c r="K5" s="94"/>
    </row>
    <row r="6" spans="1:11" s="84" customFormat="1" ht="22.5" customHeight="1">
      <c r="A6" s="164" t="s">
        <v>65</v>
      </c>
      <c r="B6" s="165"/>
      <c r="C6" s="172" t="s">
        <v>66</v>
      </c>
      <c r="D6" s="159"/>
      <c r="E6" s="174"/>
      <c r="F6" s="159"/>
      <c r="G6" s="159"/>
      <c r="H6" s="159"/>
      <c r="I6" s="159"/>
      <c r="J6" s="162"/>
      <c r="K6" s="94"/>
    </row>
    <row r="7" spans="1:11" s="84" customFormat="1" ht="22.5" customHeight="1">
      <c r="A7" s="166"/>
      <c r="B7" s="167"/>
      <c r="C7" s="160"/>
      <c r="D7" s="160"/>
      <c r="E7" s="175"/>
      <c r="F7" s="160"/>
      <c r="G7" s="160"/>
      <c r="H7" s="160"/>
      <c r="I7" s="160"/>
      <c r="J7" s="163"/>
      <c r="K7" s="94"/>
    </row>
    <row r="8" spans="1:11" ht="22.5" customHeight="1">
      <c r="A8" s="150" t="s">
        <v>67</v>
      </c>
      <c r="B8" s="151"/>
      <c r="C8" s="152"/>
      <c r="D8" s="115" t="s">
        <v>11</v>
      </c>
      <c r="E8" s="115" t="s">
        <v>12</v>
      </c>
      <c r="F8" s="115" t="s">
        <v>20</v>
      </c>
      <c r="G8" s="115" t="s">
        <v>24</v>
      </c>
      <c r="H8" s="115" t="s">
        <v>28</v>
      </c>
      <c r="I8" s="115" t="s">
        <v>32</v>
      </c>
      <c r="J8" s="101" t="s">
        <v>35</v>
      </c>
      <c r="K8" s="98"/>
    </row>
    <row r="9" spans="1:11" ht="22.5" customHeight="1">
      <c r="A9" s="153" t="s">
        <v>68</v>
      </c>
      <c r="B9" s="154"/>
      <c r="C9" s="155"/>
      <c r="D9" s="90">
        <f>SUM(E9:J9)</f>
        <v>3949.509000000001</v>
      </c>
      <c r="E9" s="90">
        <f>E10+E14+E18+E23+E27</f>
        <v>3886.9390000000008</v>
      </c>
      <c r="F9" s="90">
        <f>F10+F14+F18+F23+F27</f>
        <v>40</v>
      </c>
      <c r="G9" s="90">
        <f>G10+G14+G18+G23+G27</f>
        <v>13.34</v>
      </c>
      <c r="H9" s="90"/>
      <c r="I9" s="90"/>
      <c r="J9" s="97">
        <f>J10</f>
        <v>9.23</v>
      </c>
      <c r="K9" s="98"/>
    </row>
    <row r="10" spans="1:11" ht="22.5" customHeight="1">
      <c r="A10" s="156">
        <v>206</v>
      </c>
      <c r="B10" s="157"/>
      <c r="C10" s="123" t="s">
        <v>216</v>
      </c>
      <c r="D10" s="90">
        <f aca="true" t="shared" si="0" ref="D10:D29">SUM(E10:J10)</f>
        <v>3571.07</v>
      </c>
      <c r="E10" s="90">
        <f>E11</f>
        <v>3508.5</v>
      </c>
      <c r="F10" s="90">
        <f>F11</f>
        <v>40</v>
      </c>
      <c r="G10" s="90">
        <f>G11</f>
        <v>13.34</v>
      </c>
      <c r="H10" s="90"/>
      <c r="I10" s="90"/>
      <c r="J10" s="97">
        <f>J11</f>
        <v>9.23</v>
      </c>
      <c r="K10" s="98"/>
    </row>
    <row r="11" spans="1:11" ht="22.5" customHeight="1">
      <c r="A11" s="176">
        <v>20606</v>
      </c>
      <c r="B11" s="177"/>
      <c r="C11" s="123" t="s">
        <v>217</v>
      </c>
      <c r="D11" s="90">
        <f t="shared" si="0"/>
        <v>3571.07</v>
      </c>
      <c r="E11" s="90">
        <f>E12+E13</f>
        <v>3508.5</v>
      </c>
      <c r="F11" s="90">
        <f>F12+F13</f>
        <v>40</v>
      </c>
      <c r="G11" s="90">
        <f>G12+G13</f>
        <v>13.34</v>
      </c>
      <c r="H11" s="90"/>
      <c r="I11" s="90"/>
      <c r="J11" s="97">
        <f>J12</f>
        <v>9.23</v>
      </c>
      <c r="K11" s="98"/>
    </row>
    <row r="12" spans="1:11" ht="22.5" customHeight="1">
      <c r="A12" s="176">
        <v>2060601</v>
      </c>
      <c r="B12" s="177"/>
      <c r="C12" s="124" t="s">
        <v>218</v>
      </c>
      <c r="D12" s="90">
        <f t="shared" si="0"/>
        <v>1662.21</v>
      </c>
      <c r="E12" s="90">
        <v>1599.64</v>
      </c>
      <c r="F12" s="90">
        <v>40</v>
      </c>
      <c r="G12" s="90">
        <v>13.34</v>
      </c>
      <c r="H12" s="90"/>
      <c r="I12" s="90"/>
      <c r="J12" s="97">
        <v>9.23</v>
      </c>
      <c r="K12" s="98"/>
    </row>
    <row r="13" spans="1:11" ht="22.5" customHeight="1">
      <c r="A13" s="176">
        <v>2060602</v>
      </c>
      <c r="B13" s="177"/>
      <c r="C13" s="123" t="s">
        <v>225</v>
      </c>
      <c r="D13" s="90">
        <f t="shared" si="0"/>
        <v>1908.86</v>
      </c>
      <c r="E13" s="90">
        <v>1908.86</v>
      </c>
      <c r="F13" s="90"/>
      <c r="G13" s="90"/>
      <c r="H13" s="90"/>
      <c r="I13" s="90"/>
      <c r="J13" s="97"/>
      <c r="K13" s="98"/>
    </row>
    <row r="14" spans="1:11" ht="22.5" customHeight="1">
      <c r="A14" s="176">
        <v>207</v>
      </c>
      <c r="B14" s="177"/>
      <c r="C14" s="123" t="s">
        <v>219</v>
      </c>
      <c r="D14" s="90">
        <f t="shared" si="0"/>
        <v>113.03</v>
      </c>
      <c r="E14" s="90">
        <f>E15</f>
        <v>113.03</v>
      </c>
      <c r="F14" s="90"/>
      <c r="G14" s="90"/>
      <c r="H14" s="90"/>
      <c r="I14" s="90"/>
      <c r="J14" s="97"/>
      <c r="K14" s="98"/>
    </row>
    <row r="15" spans="1:11" ht="22.5" customHeight="1">
      <c r="A15" s="176">
        <v>20799</v>
      </c>
      <c r="B15" s="177"/>
      <c r="C15" s="123" t="s">
        <v>220</v>
      </c>
      <c r="D15" s="90">
        <f t="shared" si="0"/>
        <v>113.03</v>
      </c>
      <c r="E15" s="90">
        <f>E16+E17</f>
        <v>113.03</v>
      </c>
      <c r="F15" s="90"/>
      <c r="G15" s="90"/>
      <c r="H15" s="90"/>
      <c r="I15" s="90"/>
      <c r="J15" s="97"/>
      <c r="K15" s="98"/>
    </row>
    <row r="16" spans="1:11" ht="22.5" customHeight="1">
      <c r="A16" s="156">
        <v>2079902</v>
      </c>
      <c r="B16" s="157"/>
      <c r="C16" s="123" t="s">
        <v>226</v>
      </c>
      <c r="D16" s="90">
        <f t="shared" si="0"/>
        <v>23.05</v>
      </c>
      <c r="E16" s="90">
        <v>23.05</v>
      </c>
      <c r="F16" s="90"/>
      <c r="G16" s="90"/>
      <c r="H16" s="90"/>
      <c r="I16" s="90"/>
      <c r="J16" s="97"/>
      <c r="K16" s="98"/>
    </row>
    <row r="17" spans="1:11" ht="22.5" customHeight="1">
      <c r="A17" s="156">
        <v>2079999</v>
      </c>
      <c r="B17" s="157"/>
      <c r="C17" s="124" t="s">
        <v>220</v>
      </c>
      <c r="D17" s="90">
        <f t="shared" si="0"/>
        <v>89.98</v>
      </c>
      <c r="E17" s="90">
        <v>89.98</v>
      </c>
      <c r="F17" s="90"/>
      <c r="G17" s="90"/>
      <c r="H17" s="90"/>
      <c r="I17" s="90"/>
      <c r="J17" s="97"/>
      <c r="K17" s="98"/>
    </row>
    <row r="18" spans="1:11" ht="22.5" customHeight="1">
      <c r="A18" s="121">
        <v>208</v>
      </c>
      <c r="B18" s="122"/>
      <c r="C18" s="123" t="s">
        <v>221</v>
      </c>
      <c r="D18" s="90">
        <f t="shared" si="0"/>
        <v>144.539</v>
      </c>
      <c r="E18" s="90">
        <f>E19</f>
        <v>144.539</v>
      </c>
      <c r="F18" s="90"/>
      <c r="G18" s="90"/>
      <c r="H18" s="90"/>
      <c r="I18" s="90"/>
      <c r="J18" s="97"/>
      <c r="K18" s="98"/>
    </row>
    <row r="19" spans="1:11" ht="22.5" customHeight="1">
      <c r="A19" s="176">
        <v>20805</v>
      </c>
      <c r="B19" s="177"/>
      <c r="C19" s="123" t="s">
        <v>222</v>
      </c>
      <c r="D19" s="90">
        <f t="shared" si="0"/>
        <v>144.539</v>
      </c>
      <c r="E19" s="90">
        <f>E20+E21+E22</f>
        <v>144.539</v>
      </c>
      <c r="F19" s="90"/>
      <c r="G19" s="90"/>
      <c r="H19" s="90"/>
      <c r="I19" s="90"/>
      <c r="J19" s="97"/>
      <c r="K19" s="98"/>
    </row>
    <row r="20" spans="1:11" ht="22.5" customHeight="1">
      <c r="A20" s="176">
        <v>2080503</v>
      </c>
      <c r="B20" s="177"/>
      <c r="C20" s="123" t="s">
        <v>224</v>
      </c>
      <c r="D20" s="90">
        <f t="shared" si="0"/>
        <v>12.95</v>
      </c>
      <c r="E20" s="90">
        <v>12.95</v>
      </c>
      <c r="F20" s="90"/>
      <c r="G20" s="90"/>
      <c r="H20" s="90"/>
      <c r="I20" s="90"/>
      <c r="J20" s="97"/>
      <c r="K20" s="98"/>
    </row>
    <row r="21" spans="1:11" ht="22.5" customHeight="1">
      <c r="A21" s="176">
        <v>2080505</v>
      </c>
      <c r="B21" s="177"/>
      <c r="C21" s="124" t="s">
        <v>223</v>
      </c>
      <c r="D21" s="90">
        <f t="shared" si="0"/>
        <v>127.089</v>
      </c>
      <c r="E21" s="90">
        <v>127.089</v>
      </c>
      <c r="F21" s="90"/>
      <c r="G21" s="90"/>
      <c r="H21" s="90"/>
      <c r="I21" s="90"/>
      <c r="J21" s="97"/>
      <c r="K21" s="98"/>
    </row>
    <row r="22" spans="1:11" ht="22.5" customHeight="1">
      <c r="A22" s="176">
        <v>2080506</v>
      </c>
      <c r="B22" s="177"/>
      <c r="C22" s="123" t="s">
        <v>227</v>
      </c>
      <c r="D22" s="90">
        <f t="shared" si="0"/>
        <v>4.5</v>
      </c>
      <c r="E22" s="90">
        <v>4.5</v>
      </c>
      <c r="F22" s="90"/>
      <c r="G22" s="90"/>
      <c r="H22" s="90"/>
      <c r="I22" s="90"/>
      <c r="J22" s="97"/>
      <c r="K22" s="98"/>
    </row>
    <row r="23" spans="1:11" ht="22.5" customHeight="1">
      <c r="A23" s="176">
        <v>210</v>
      </c>
      <c r="B23" s="177"/>
      <c r="C23" s="123" t="s">
        <v>228</v>
      </c>
      <c r="D23" s="90">
        <f t="shared" si="0"/>
        <v>119.11000000000001</v>
      </c>
      <c r="E23" s="90">
        <f>E24</f>
        <v>119.11000000000001</v>
      </c>
      <c r="F23" s="90"/>
      <c r="G23" s="90"/>
      <c r="H23" s="90"/>
      <c r="I23" s="90"/>
      <c r="J23" s="97"/>
      <c r="K23" s="98"/>
    </row>
    <row r="24" spans="1:11" ht="22.5" customHeight="1">
      <c r="A24" s="176">
        <v>21011</v>
      </c>
      <c r="B24" s="177"/>
      <c r="C24" s="123" t="s">
        <v>230</v>
      </c>
      <c r="D24" s="90">
        <f t="shared" si="0"/>
        <v>119.11000000000001</v>
      </c>
      <c r="E24" s="90">
        <f>E25+E26</f>
        <v>119.11000000000001</v>
      </c>
      <c r="F24" s="90"/>
      <c r="G24" s="90"/>
      <c r="H24" s="90"/>
      <c r="I24" s="90"/>
      <c r="J24" s="97"/>
      <c r="K24" s="98"/>
    </row>
    <row r="25" spans="1:11" ht="22.5" customHeight="1">
      <c r="A25" s="176">
        <v>2101101</v>
      </c>
      <c r="B25" s="177"/>
      <c r="C25" s="123" t="s">
        <v>231</v>
      </c>
      <c r="D25" s="90">
        <f t="shared" si="0"/>
        <v>44.68</v>
      </c>
      <c r="E25" s="90">
        <v>44.68</v>
      </c>
      <c r="F25" s="90"/>
      <c r="G25" s="90"/>
      <c r="H25" s="90"/>
      <c r="I25" s="90"/>
      <c r="J25" s="97"/>
      <c r="K25" s="98"/>
    </row>
    <row r="26" spans="1:11" ht="22.5" customHeight="1">
      <c r="A26" s="176">
        <v>2101199</v>
      </c>
      <c r="B26" s="177"/>
      <c r="C26" s="124" t="s">
        <v>229</v>
      </c>
      <c r="D26" s="90">
        <f t="shared" si="0"/>
        <v>74.43</v>
      </c>
      <c r="E26" s="90">
        <v>74.43</v>
      </c>
      <c r="F26" s="90"/>
      <c r="G26" s="90"/>
      <c r="H26" s="90"/>
      <c r="I26" s="90"/>
      <c r="J26" s="97"/>
      <c r="K26" s="98"/>
    </row>
    <row r="27" spans="1:11" ht="22.5" customHeight="1">
      <c r="A27" s="156">
        <v>221</v>
      </c>
      <c r="B27" s="157"/>
      <c r="C27" s="123" t="s">
        <v>232</v>
      </c>
      <c r="D27" s="90">
        <f t="shared" si="0"/>
        <v>1.76</v>
      </c>
      <c r="E27" s="90">
        <f>E28</f>
        <v>1.76</v>
      </c>
      <c r="F27" s="90"/>
      <c r="G27" s="90"/>
      <c r="H27" s="90"/>
      <c r="I27" s="90"/>
      <c r="J27" s="97"/>
      <c r="K27" s="98"/>
    </row>
    <row r="28" spans="1:11" ht="22.5" customHeight="1">
      <c r="A28" s="156">
        <v>22102</v>
      </c>
      <c r="B28" s="157"/>
      <c r="C28" s="123" t="s">
        <v>233</v>
      </c>
      <c r="D28" s="90">
        <f t="shared" si="0"/>
        <v>1.76</v>
      </c>
      <c r="E28" s="90">
        <f>E29</f>
        <v>1.76</v>
      </c>
      <c r="F28" s="90"/>
      <c r="G28" s="90"/>
      <c r="H28" s="90"/>
      <c r="I28" s="90"/>
      <c r="J28" s="97"/>
      <c r="K28" s="98"/>
    </row>
    <row r="29" spans="1:11" ht="22.5" customHeight="1" thickBot="1">
      <c r="A29" s="168">
        <v>2210203</v>
      </c>
      <c r="B29" s="169"/>
      <c r="C29" s="125" t="s">
        <v>237</v>
      </c>
      <c r="D29" s="90">
        <f t="shared" si="0"/>
        <v>1.76</v>
      </c>
      <c r="E29" s="91">
        <v>1.76</v>
      </c>
      <c r="F29" s="91"/>
      <c r="G29" s="91"/>
      <c r="H29" s="91"/>
      <c r="I29" s="91"/>
      <c r="J29" s="99"/>
      <c r="K29" s="98"/>
    </row>
    <row r="30" spans="1:10" ht="30.75" customHeight="1">
      <c r="A30" s="170" t="s">
        <v>69</v>
      </c>
      <c r="B30" s="171"/>
      <c r="C30" s="171"/>
      <c r="D30" s="171"/>
      <c r="E30" s="171"/>
      <c r="F30" s="171"/>
      <c r="G30" s="171"/>
      <c r="H30" s="171"/>
      <c r="I30" s="171"/>
      <c r="J30" s="171"/>
    </row>
    <row r="31" ht="14.25">
      <c r="A31" s="100"/>
    </row>
    <row r="32" ht="14.25">
      <c r="A32" s="100"/>
    </row>
  </sheetData>
  <sheetProtection/>
  <mergeCells count="34">
    <mergeCell ref="A12:B12"/>
    <mergeCell ref="A15:B15"/>
    <mergeCell ref="A21:B21"/>
    <mergeCell ref="A17:B17"/>
    <mergeCell ref="A27:B27"/>
    <mergeCell ref="A26:B26"/>
    <mergeCell ref="A3:C4"/>
    <mergeCell ref="A22:B22"/>
    <mergeCell ref="A23:B23"/>
    <mergeCell ref="A19:B19"/>
    <mergeCell ref="A20:B20"/>
    <mergeCell ref="A24:B24"/>
    <mergeCell ref="A25:B25"/>
    <mergeCell ref="A11:B11"/>
    <mergeCell ref="A28:B28"/>
    <mergeCell ref="A29:B29"/>
    <mergeCell ref="A30:J30"/>
    <mergeCell ref="C6:C7"/>
    <mergeCell ref="D5:D7"/>
    <mergeCell ref="E5:E7"/>
    <mergeCell ref="F5:F7"/>
    <mergeCell ref="G5:G7"/>
    <mergeCell ref="A13:B13"/>
    <mergeCell ref="A14:B14"/>
    <mergeCell ref="A2:J2"/>
    <mergeCell ref="A5:C5"/>
    <mergeCell ref="A8:C8"/>
    <mergeCell ref="A9:C9"/>
    <mergeCell ref="A10:B10"/>
    <mergeCell ref="A16:B16"/>
    <mergeCell ref="H5:H7"/>
    <mergeCell ref="I5:I7"/>
    <mergeCell ref="J5:J7"/>
    <mergeCell ref="A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2">
      <selection activeCell="B4" sqref="B4:C4"/>
    </sheetView>
  </sheetViews>
  <sheetFormatPr defaultColWidth="9.00390625" defaultRowHeight="14.25"/>
  <cols>
    <col min="1" max="1" width="5.625" style="86" customWidth="1"/>
    <col min="2" max="2" width="4.75390625" style="86" customWidth="1"/>
    <col min="3" max="3" width="38.625" style="86" customWidth="1"/>
    <col min="4" max="4" width="14.375" style="86" customWidth="1"/>
    <col min="5" max="5" width="12.25390625" style="86" customWidth="1"/>
    <col min="6" max="6" width="11.875" style="86" customWidth="1"/>
    <col min="7" max="7" width="14.125" style="86" customWidth="1"/>
    <col min="8" max="8" width="12.00390625" style="86" customWidth="1"/>
    <col min="9" max="9" width="14.625" style="86" customWidth="1"/>
    <col min="10" max="10" width="9.00390625" style="86" customWidth="1"/>
    <col min="11" max="11" width="12.625" style="86" customWidth="1"/>
    <col min="12" max="16384" width="9.00390625" style="86" customWidth="1"/>
  </cols>
  <sheetData>
    <row r="1" spans="1:9" ht="14.25">
      <c r="A1" s="6" t="s">
        <v>0</v>
      </c>
      <c r="B1" s="6"/>
      <c r="C1" s="6"/>
      <c r="D1" s="6"/>
      <c r="E1" s="6"/>
      <c r="F1" s="6"/>
      <c r="G1" s="6"/>
      <c r="H1" s="6"/>
      <c r="I1" s="6"/>
    </row>
    <row r="2" spans="1:9" s="83" customFormat="1" ht="21.75">
      <c r="A2" s="147" t="s">
        <v>70</v>
      </c>
      <c r="B2" s="147"/>
      <c r="C2" s="147"/>
      <c r="D2" s="147"/>
      <c r="E2" s="147"/>
      <c r="F2" s="147"/>
      <c r="G2" s="147"/>
      <c r="H2" s="147"/>
      <c r="I2" s="147"/>
    </row>
    <row r="3" spans="1:9" ht="14.25">
      <c r="A3" s="87"/>
      <c r="B3" s="87"/>
      <c r="C3" s="87"/>
      <c r="D3" s="87"/>
      <c r="E3" s="87"/>
      <c r="F3" s="87"/>
      <c r="G3" s="87"/>
      <c r="H3" s="87"/>
      <c r="I3" s="22" t="s">
        <v>71</v>
      </c>
    </row>
    <row r="4" spans="1:9" ht="15" thickBot="1">
      <c r="A4" s="8" t="s">
        <v>3</v>
      </c>
      <c r="B4" s="189" t="s">
        <v>254</v>
      </c>
      <c r="C4" s="189"/>
      <c r="D4" s="87"/>
      <c r="E4" s="87"/>
      <c r="F4" s="88"/>
      <c r="G4" s="87"/>
      <c r="H4" s="87"/>
      <c r="I4" s="22" t="s">
        <v>4</v>
      </c>
    </row>
    <row r="5" spans="1:10" s="84" customFormat="1" ht="22.5" customHeight="1">
      <c r="A5" s="148" t="s">
        <v>7</v>
      </c>
      <c r="B5" s="149"/>
      <c r="C5" s="149"/>
      <c r="D5" s="158" t="s">
        <v>41</v>
      </c>
      <c r="E5" s="190" t="s">
        <v>242</v>
      </c>
      <c r="F5" s="191" t="s">
        <v>72</v>
      </c>
      <c r="G5" s="191" t="s">
        <v>73</v>
      </c>
      <c r="H5" s="183" t="s">
        <v>74</v>
      </c>
      <c r="I5" s="186" t="s">
        <v>75</v>
      </c>
      <c r="J5" s="94"/>
    </row>
    <row r="6" spans="1:10" s="84" customFormat="1" ht="22.5" customHeight="1">
      <c r="A6" s="164" t="s">
        <v>65</v>
      </c>
      <c r="B6" s="165"/>
      <c r="C6" s="172" t="s">
        <v>66</v>
      </c>
      <c r="D6" s="159"/>
      <c r="E6" s="159"/>
      <c r="F6" s="184"/>
      <c r="G6" s="184"/>
      <c r="H6" s="184"/>
      <c r="I6" s="187"/>
      <c r="J6" s="94"/>
    </row>
    <row r="7" spans="1:10" s="84" customFormat="1" ht="22.5" customHeight="1">
      <c r="A7" s="166"/>
      <c r="B7" s="167"/>
      <c r="C7" s="160"/>
      <c r="D7" s="160"/>
      <c r="E7" s="160"/>
      <c r="F7" s="185"/>
      <c r="G7" s="185"/>
      <c r="H7" s="185"/>
      <c r="I7" s="188"/>
      <c r="J7" s="94"/>
    </row>
    <row r="8" spans="1:10" s="85" customFormat="1" ht="22.5" customHeight="1">
      <c r="A8" s="180" t="s">
        <v>67</v>
      </c>
      <c r="B8" s="181"/>
      <c r="C8" s="182"/>
      <c r="D8" s="116" t="s">
        <v>11</v>
      </c>
      <c r="E8" s="116" t="s">
        <v>12</v>
      </c>
      <c r="F8" s="116" t="s">
        <v>20</v>
      </c>
      <c r="G8" s="89" t="s">
        <v>24</v>
      </c>
      <c r="H8" s="89" t="s">
        <v>28</v>
      </c>
      <c r="I8" s="95" t="s">
        <v>32</v>
      </c>
      <c r="J8" s="96"/>
    </row>
    <row r="9" spans="1:10" ht="22.5" customHeight="1">
      <c r="A9" s="153" t="s">
        <v>68</v>
      </c>
      <c r="B9" s="154"/>
      <c r="C9" s="155"/>
      <c r="D9" s="90">
        <f>E9+F9</f>
        <v>4169.701</v>
      </c>
      <c r="E9" s="90">
        <f>E10+E14+E18+E23+E28</f>
        <v>2083.901</v>
      </c>
      <c r="F9" s="90">
        <f>F10+F14</f>
        <v>2085.8</v>
      </c>
      <c r="G9" s="90"/>
      <c r="H9" s="90"/>
      <c r="I9" s="97"/>
      <c r="J9" s="98"/>
    </row>
    <row r="10" spans="1:10" ht="22.5" customHeight="1">
      <c r="A10" s="156">
        <v>206</v>
      </c>
      <c r="B10" s="157"/>
      <c r="C10" s="123" t="s">
        <v>216</v>
      </c>
      <c r="D10" s="90">
        <f aca="true" t="shared" si="0" ref="D10:D30">E10+F10</f>
        <v>3788.775</v>
      </c>
      <c r="E10" s="90">
        <f>E11</f>
        <v>1707.725</v>
      </c>
      <c r="F10" s="90">
        <f>F11</f>
        <v>2081.05</v>
      </c>
      <c r="G10" s="90"/>
      <c r="H10" s="90"/>
      <c r="I10" s="97"/>
      <c r="J10" s="98"/>
    </row>
    <row r="11" spans="1:10" ht="22.5" customHeight="1">
      <c r="A11" s="176">
        <v>20606</v>
      </c>
      <c r="B11" s="177"/>
      <c r="C11" s="123" t="s">
        <v>217</v>
      </c>
      <c r="D11" s="90">
        <f t="shared" si="0"/>
        <v>3788.775</v>
      </c>
      <c r="E11" s="90">
        <f>E12</f>
        <v>1707.725</v>
      </c>
      <c r="F11" s="90">
        <f>F13+F12</f>
        <v>2081.05</v>
      </c>
      <c r="G11" s="90"/>
      <c r="H11" s="90"/>
      <c r="I11" s="97"/>
      <c r="J11" s="98"/>
    </row>
    <row r="12" spans="1:10" ht="22.5" customHeight="1">
      <c r="A12" s="176">
        <v>2060601</v>
      </c>
      <c r="B12" s="177"/>
      <c r="C12" s="124" t="s">
        <v>218</v>
      </c>
      <c r="D12" s="90">
        <f t="shared" si="0"/>
        <v>1707.725</v>
      </c>
      <c r="E12" s="90">
        <v>1707.725</v>
      </c>
      <c r="F12" s="90"/>
      <c r="G12" s="90"/>
      <c r="H12" s="90"/>
      <c r="I12" s="97"/>
      <c r="J12" s="98"/>
    </row>
    <row r="13" spans="1:10" ht="22.5" customHeight="1">
      <c r="A13" s="176">
        <v>2060602</v>
      </c>
      <c r="B13" s="177"/>
      <c r="C13" s="123" t="s">
        <v>240</v>
      </c>
      <c r="D13" s="90">
        <f t="shared" si="0"/>
        <v>2081.05</v>
      </c>
      <c r="E13" s="90"/>
      <c r="F13" s="90">
        <v>2081.05</v>
      </c>
      <c r="G13" s="90"/>
      <c r="H13" s="90"/>
      <c r="I13" s="97"/>
      <c r="J13" s="98"/>
    </row>
    <row r="14" spans="1:10" ht="22.5" customHeight="1">
      <c r="A14" s="176">
        <v>207</v>
      </c>
      <c r="B14" s="177"/>
      <c r="C14" s="123" t="s">
        <v>219</v>
      </c>
      <c r="D14" s="90">
        <f t="shared" si="0"/>
        <v>113.029</v>
      </c>
      <c r="E14" s="90">
        <f>E15</f>
        <v>108.279</v>
      </c>
      <c r="F14" s="90">
        <f>F15</f>
        <v>4.75</v>
      </c>
      <c r="G14" s="90"/>
      <c r="H14" s="90"/>
      <c r="I14" s="97"/>
      <c r="J14" s="98"/>
    </row>
    <row r="15" spans="1:10" ht="22.5" customHeight="1">
      <c r="A15" s="176">
        <v>20799</v>
      </c>
      <c r="B15" s="177"/>
      <c r="C15" s="123" t="s">
        <v>220</v>
      </c>
      <c r="D15" s="90">
        <f t="shared" si="0"/>
        <v>113.029</v>
      </c>
      <c r="E15" s="90">
        <f>E16+E17</f>
        <v>108.279</v>
      </c>
      <c r="F15" s="90">
        <f>F17</f>
        <v>4.75</v>
      </c>
      <c r="G15" s="90"/>
      <c r="H15" s="90"/>
      <c r="I15" s="97"/>
      <c r="J15" s="98"/>
    </row>
    <row r="16" spans="1:10" ht="22.5" customHeight="1">
      <c r="A16" s="156">
        <v>2079902</v>
      </c>
      <c r="B16" s="157"/>
      <c r="C16" s="123" t="s">
        <v>239</v>
      </c>
      <c r="D16" s="90">
        <f t="shared" si="0"/>
        <v>23.054</v>
      </c>
      <c r="E16" s="90">
        <v>23.054</v>
      </c>
      <c r="F16" s="90"/>
      <c r="G16" s="90"/>
      <c r="H16" s="90"/>
      <c r="I16" s="97"/>
      <c r="J16" s="98"/>
    </row>
    <row r="17" spans="1:10" ht="22.5" customHeight="1">
      <c r="A17" s="156">
        <v>2079999</v>
      </c>
      <c r="B17" s="157"/>
      <c r="C17" s="124" t="s">
        <v>220</v>
      </c>
      <c r="D17" s="90">
        <f t="shared" si="0"/>
        <v>89.975</v>
      </c>
      <c r="E17" s="90">
        <v>85.225</v>
      </c>
      <c r="F17" s="90">
        <v>4.75</v>
      </c>
      <c r="G17" s="90"/>
      <c r="H17" s="90"/>
      <c r="I17" s="97"/>
      <c r="J17" s="98"/>
    </row>
    <row r="18" spans="1:10" ht="22.5" customHeight="1">
      <c r="A18" s="121">
        <v>208</v>
      </c>
      <c r="B18" s="122"/>
      <c r="C18" s="123" t="s">
        <v>221</v>
      </c>
      <c r="D18" s="90">
        <f t="shared" si="0"/>
        <v>141.618</v>
      </c>
      <c r="E18" s="90">
        <f>E19</f>
        <v>141.618</v>
      </c>
      <c r="F18" s="90"/>
      <c r="G18" s="90"/>
      <c r="H18" s="90"/>
      <c r="I18" s="97"/>
      <c r="J18" s="98"/>
    </row>
    <row r="19" spans="1:10" ht="22.5" customHeight="1">
      <c r="A19" s="176">
        <v>20805</v>
      </c>
      <c r="B19" s="177"/>
      <c r="C19" s="123" t="s">
        <v>222</v>
      </c>
      <c r="D19" s="90">
        <f t="shared" si="0"/>
        <v>141.618</v>
      </c>
      <c r="E19" s="90">
        <f>E20+E21+E22</f>
        <v>141.618</v>
      </c>
      <c r="F19" s="90"/>
      <c r="G19" s="90"/>
      <c r="H19" s="90"/>
      <c r="I19" s="97"/>
      <c r="J19" s="98"/>
    </row>
    <row r="20" spans="1:10" ht="22.5" customHeight="1">
      <c r="A20" s="176">
        <v>2080503</v>
      </c>
      <c r="B20" s="177"/>
      <c r="C20" s="123" t="s">
        <v>234</v>
      </c>
      <c r="D20" s="90">
        <f t="shared" si="0"/>
        <v>12.956</v>
      </c>
      <c r="E20" s="90">
        <v>12.956</v>
      </c>
      <c r="F20" s="90"/>
      <c r="G20" s="90"/>
      <c r="H20" s="90"/>
      <c r="I20" s="97"/>
      <c r="J20" s="98"/>
    </row>
    <row r="21" spans="1:10" ht="22.5" customHeight="1">
      <c r="A21" s="176">
        <v>2080505</v>
      </c>
      <c r="B21" s="177"/>
      <c r="C21" s="124" t="s">
        <v>223</v>
      </c>
      <c r="D21" s="90">
        <f t="shared" si="0"/>
        <v>124.162</v>
      </c>
      <c r="E21" s="90">
        <v>124.162</v>
      </c>
      <c r="F21" s="90"/>
      <c r="G21" s="90"/>
      <c r="H21" s="90"/>
      <c r="I21" s="97"/>
      <c r="J21" s="98"/>
    </row>
    <row r="22" spans="1:10" ht="22.5" customHeight="1">
      <c r="A22" s="176">
        <v>2080506</v>
      </c>
      <c r="B22" s="177"/>
      <c r="C22" s="123" t="s">
        <v>235</v>
      </c>
      <c r="D22" s="90">
        <f t="shared" si="0"/>
        <v>4.5</v>
      </c>
      <c r="E22" s="90">
        <v>4.5</v>
      </c>
      <c r="F22" s="90"/>
      <c r="G22" s="90"/>
      <c r="H22" s="90"/>
      <c r="I22" s="97"/>
      <c r="J22" s="98"/>
    </row>
    <row r="23" spans="1:10" ht="22.5" customHeight="1">
      <c r="A23" s="176">
        <v>210</v>
      </c>
      <c r="B23" s="177"/>
      <c r="C23" s="123" t="s">
        <v>228</v>
      </c>
      <c r="D23" s="90">
        <f t="shared" si="0"/>
        <v>124.519</v>
      </c>
      <c r="E23" s="90">
        <f>E24</f>
        <v>124.519</v>
      </c>
      <c r="F23" s="90"/>
      <c r="G23" s="90"/>
      <c r="H23" s="90"/>
      <c r="I23" s="97"/>
      <c r="J23" s="98"/>
    </row>
    <row r="24" spans="1:10" ht="22.5" customHeight="1">
      <c r="A24" s="176">
        <v>21011</v>
      </c>
      <c r="B24" s="177"/>
      <c r="C24" s="123" t="s">
        <v>230</v>
      </c>
      <c r="D24" s="90">
        <f t="shared" si="0"/>
        <v>124.519</v>
      </c>
      <c r="E24" s="90">
        <f>E25+E26+E27</f>
        <v>124.519</v>
      </c>
      <c r="F24" s="90"/>
      <c r="G24" s="90"/>
      <c r="H24" s="90"/>
      <c r="I24" s="97"/>
      <c r="J24" s="98"/>
    </row>
    <row r="25" spans="1:10" ht="22.5" customHeight="1">
      <c r="A25" s="176">
        <v>2101101</v>
      </c>
      <c r="B25" s="177"/>
      <c r="C25" s="123" t="s">
        <v>236</v>
      </c>
      <c r="D25" s="90">
        <f t="shared" si="0"/>
        <v>44.68</v>
      </c>
      <c r="E25" s="90">
        <v>44.68</v>
      </c>
      <c r="F25" s="90"/>
      <c r="G25" s="90"/>
      <c r="H25" s="90"/>
      <c r="I25" s="97"/>
      <c r="J25" s="98"/>
    </row>
    <row r="26" spans="1:10" ht="22.5" customHeight="1">
      <c r="A26" s="176">
        <v>2101102</v>
      </c>
      <c r="B26" s="177"/>
      <c r="C26" s="123" t="s">
        <v>241</v>
      </c>
      <c r="D26" s="90">
        <f t="shared" si="0"/>
        <v>5.412</v>
      </c>
      <c r="E26" s="90">
        <v>5.412</v>
      </c>
      <c r="F26" s="90"/>
      <c r="G26" s="90"/>
      <c r="H26" s="90"/>
      <c r="I26" s="97"/>
      <c r="J26" s="98"/>
    </row>
    <row r="27" spans="1:10" ht="22.5" customHeight="1">
      <c r="A27" s="176">
        <v>2101199</v>
      </c>
      <c r="B27" s="177"/>
      <c r="C27" s="124" t="s">
        <v>229</v>
      </c>
      <c r="D27" s="90">
        <f t="shared" si="0"/>
        <v>74.427</v>
      </c>
      <c r="E27" s="90">
        <v>74.427</v>
      </c>
      <c r="F27" s="90"/>
      <c r="G27" s="90"/>
      <c r="H27" s="90"/>
      <c r="I27" s="97"/>
      <c r="J27" s="98"/>
    </row>
    <row r="28" spans="1:10" ht="22.5" customHeight="1">
      <c r="A28" s="156">
        <v>221</v>
      </c>
      <c r="B28" s="157"/>
      <c r="C28" s="123" t="s">
        <v>232</v>
      </c>
      <c r="D28" s="90">
        <f t="shared" si="0"/>
        <v>1.76</v>
      </c>
      <c r="E28" s="90">
        <f>E29</f>
        <v>1.76</v>
      </c>
      <c r="F28" s="90"/>
      <c r="G28" s="90"/>
      <c r="H28" s="90"/>
      <c r="I28" s="97"/>
      <c r="J28" s="98"/>
    </row>
    <row r="29" spans="1:10" ht="22.5" customHeight="1">
      <c r="A29" s="156">
        <v>22102</v>
      </c>
      <c r="B29" s="157"/>
      <c r="C29" s="123" t="s">
        <v>233</v>
      </c>
      <c r="D29" s="90">
        <f t="shared" si="0"/>
        <v>1.76</v>
      </c>
      <c r="E29" s="90">
        <f>E30</f>
        <v>1.76</v>
      </c>
      <c r="F29" s="90"/>
      <c r="G29" s="90"/>
      <c r="H29" s="90"/>
      <c r="I29" s="97"/>
      <c r="J29" s="98"/>
    </row>
    <row r="30" spans="1:10" ht="22.5" customHeight="1" thickBot="1">
      <c r="A30" s="168">
        <v>2210203</v>
      </c>
      <c r="B30" s="169"/>
      <c r="C30" s="125" t="s">
        <v>238</v>
      </c>
      <c r="D30" s="90">
        <f t="shared" si="0"/>
        <v>1.76</v>
      </c>
      <c r="E30" s="90">
        <v>1.76</v>
      </c>
      <c r="F30" s="90"/>
      <c r="G30" s="90"/>
      <c r="H30" s="90"/>
      <c r="I30" s="97"/>
      <c r="J30" s="98"/>
    </row>
    <row r="31" spans="1:9" ht="31.5" customHeight="1">
      <c r="A31" s="170" t="s">
        <v>76</v>
      </c>
      <c r="B31" s="171"/>
      <c r="C31" s="171"/>
      <c r="D31" s="171"/>
      <c r="E31" s="171"/>
      <c r="F31" s="171"/>
      <c r="G31" s="171"/>
      <c r="H31" s="171"/>
      <c r="I31" s="171"/>
    </row>
    <row r="32" ht="14.25">
      <c r="A32" s="92"/>
    </row>
    <row r="33" ht="14.25">
      <c r="A33" s="93"/>
    </row>
    <row r="34" ht="14.25">
      <c r="A34" s="93"/>
    </row>
  </sheetData>
  <sheetProtection/>
  <mergeCells count="34">
    <mergeCell ref="A27:B27"/>
    <mergeCell ref="A28:B28"/>
    <mergeCell ref="A15:B15"/>
    <mergeCell ref="A16:B16"/>
    <mergeCell ref="A17:B17"/>
    <mergeCell ref="A19:B19"/>
    <mergeCell ref="A20:B20"/>
    <mergeCell ref="A21:B21"/>
    <mergeCell ref="A13:B13"/>
    <mergeCell ref="A14:B14"/>
    <mergeCell ref="A23:B23"/>
    <mergeCell ref="A24:B24"/>
    <mergeCell ref="A26:B26"/>
    <mergeCell ref="A25:B25"/>
    <mergeCell ref="A29:B29"/>
    <mergeCell ref="A30:B30"/>
    <mergeCell ref="A31:I31"/>
    <mergeCell ref="C6:C7"/>
    <mergeCell ref="D5:D7"/>
    <mergeCell ref="E5:E7"/>
    <mergeCell ref="F5:F7"/>
    <mergeCell ref="G5:G7"/>
    <mergeCell ref="A22:B22"/>
    <mergeCell ref="A12:B12"/>
    <mergeCell ref="A2:I2"/>
    <mergeCell ref="A5:C5"/>
    <mergeCell ref="A8:C8"/>
    <mergeCell ref="A9:C9"/>
    <mergeCell ref="A10:B10"/>
    <mergeCell ref="A11:B11"/>
    <mergeCell ref="H5:H7"/>
    <mergeCell ref="I5:I7"/>
    <mergeCell ref="A6:B7"/>
    <mergeCell ref="B4:C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7">
      <selection activeCell="A4" sqref="A4"/>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7" width="13.875" style="50" customWidth="1"/>
    <col min="8" max="8" width="15.625" style="50" customWidth="1"/>
    <col min="9" max="10" width="9.00390625" style="51" customWidth="1"/>
    <col min="11" max="16384" width="9.00390625" style="50" customWidth="1"/>
  </cols>
  <sheetData>
    <row r="1" ht="14.25">
      <c r="A1" s="6" t="s">
        <v>0</v>
      </c>
    </row>
    <row r="2" spans="1:10" s="48" customFormat="1" ht="18" customHeight="1">
      <c r="A2" s="140" t="s">
        <v>77</v>
      </c>
      <c r="B2" s="140"/>
      <c r="C2" s="140"/>
      <c r="D2" s="140"/>
      <c r="E2" s="140"/>
      <c r="F2" s="140"/>
      <c r="G2" s="140"/>
      <c r="H2" s="140"/>
      <c r="I2" s="81"/>
      <c r="J2" s="81"/>
    </row>
    <row r="3" spans="1:8" ht="9.75" customHeight="1">
      <c r="A3" s="52"/>
      <c r="B3" s="52"/>
      <c r="C3" s="52"/>
      <c r="D3" s="52"/>
      <c r="E3" s="52"/>
      <c r="F3" s="52"/>
      <c r="G3" s="52"/>
      <c r="H3" s="22" t="s">
        <v>78</v>
      </c>
    </row>
    <row r="4" spans="1:8" ht="15" customHeight="1">
      <c r="A4" s="139" t="s">
        <v>252</v>
      </c>
      <c r="B4" s="52"/>
      <c r="C4" s="52"/>
      <c r="D4" s="52"/>
      <c r="E4" s="52"/>
      <c r="F4" s="52"/>
      <c r="G4" s="52"/>
      <c r="H4" s="22" t="s">
        <v>4</v>
      </c>
    </row>
    <row r="5" spans="1:10" s="49" customFormat="1" ht="19.5" customHeight="1">
      <c r="A5" s="141" t="s">
        <v>5</v>
      </c>
      <c r="B5" s="142"/>
      <c r="C5" s="142"/>
      <c r="D5" s="143" t="s">
        <v>6</v>
      </c>
      <c r="E5" s="142"/>
      <c r="F5" s="192"/>
      <c r="G5" s="192"/>
      <c r="H5" s="144"/>
      <c r="I5" s="82"/>
      <c r="J5" s="82"/>
    </row>
    <row r="6" spans="1:10" s="49" customFormat="1" ht="31.5" customHeight="1">
      <c r="A6" s="104" t="s">
        <v>7</v>
      </c>
      <c r="B6" s="105" t="s">
        <v>8</v>
      </c>
      <c r="C6" s="53" t="s">
        <v>79</v>
      </c>
      <c r="D6" s="106" t="s">
        <v>7</v>
      </c>
      <c r="E6" s="105" t="s">
        <v>8</v>
      </c>
      <c r="F6" s="53" t="s">
        <v>68</v>
      </c>
      <c r="G6" s="54" t="s">
        <v>80</v>
      </c>
      <c r="H6" s="55" t="s">
        <v>81</v>
      </c>
      <c r="I6" s="82"/>
      <c r="J6" s="82"/>
    </row>
    <row r="7" spans="1:10" s="49" customFormat="1" ht="19.5" customHeight="1">
      <c r="A7" s="104" t="s">
        <v>10</v>
      </c>
      <c r="B7" s="53"/>
      <c r="C7" s="106" t="s">
        <v>11</v>
      </c>
      <c r="D7" s="106" t="s">
        <v>10</v>
      </c>
      <c r="E7" s="53"/>
      <c r="F7" s="56">
        <v>2</v>
      </c>
      <c r="G7" s="56">
        <v>3</v>
      </c>
      <c r="H7" s="57">
        <v>4</v>
      </c>
      <c r="I7" s="82"/>
      <c r="J7" s="82"/>
    </row>
    <row r="8" spans="1:10" s="49" customFormat="1" ht="19.5" customHeight="1">
      <c r="A8" s="108" t="s">
        <v>82</v>
      </c>
      <c r="B8" s="109" t="s">
        <v>11</v>
      </c>
      <c r="C8" s="59">
        <v>3886.94</v>
      </c>
      <c r="D8" s="110" t="s">
        <v>14</v>
      </c>
      <c r="E8" s="60">
        <v>17</v>
      </c>
      <c r="F8" s="61"/>
      <c r="G8" s="61"/>
      <c r="H8" s="62"/>
      <c r="I8" s="82"/>
      <c r="J8" s="82"/>
    </row>
    <row r="9" spans="1:10" s="49" customFormat="1" ht="19.5" customHeight="1">
      <c r="A9" s="63" t="s">
        <v>83</v>
      </c>
      <c r="B9" s="109" t="s">
        <v>12</v>
      </c>
      <c r="C9" s="59"/>
      <c r="D9" s="110" t="s">
        <v>17</v>
      </c>
      <c r="E9" s="60">
        <v>18</v>
      </c>
      <c r="F9" s="61"/>
      <c r="G9" s="61"/>
      <c r="H9" s="62"/>
      <c r="I9" s="82"/>
      <c r="J9" s="82"/>
    </row>
    <row r="10" spans="1:10" s="49" customFormat="1" ht="19.5" customHeight="1">
      <c r="A10" s="63"/>
      <c r="B10" s="109" t="s">
        <v>20</v>
      </c>
      <c r="C10" s="59"/>
      <c r="D10" s="110" t="s">
        <v>21</v>
      </c>
      <c r="E10" s="60">
        <v>19</v>
      </c>
      <c r="F10" s="61"/>
      <c r="G10" s="61"/>
      <c r="H10" s="62"/>
      <c r="I10" s="82"/>
      <c r="J10" s="82"/>
    </row>
    <row r="11" spans="1:10" s="49" customFormat="1" ht="19.5" customHeight="1">
      <c r="A11" s="63"/>
      <c r="B11" s="109" t="s">
        <v>24</v>
      </c>
      <c r="C11" s="59"/>
      <c r="D11" s="110" t="s">
        <v>25</v>
      </c>
      <c r="E11" s="60">
        <v>20</v>
      </c>
      <c r="F11" s="61"/>
      <c r="G11" s="61"/>
      <c r="H11" s="62"/>
      <c r="I11" s="82"/>
      <c r="J11" s="82"/>
    </row>
    <row r="12" spans="1:10" s="49" customFormat="1" ht="19.5" customHeight="1">
      <c r="A12" s="63"/>
      <c r="B12" s="109" t="s">
        <v>28</v>
      </c>
      <c r="C12" s="59"/>
      <c r="D12" s="110" t="s">
        <v>29</v>
      </c>
      <c r="E12" s="60">
        <v>21</v>
      </c>
      <c r="F12" s="61"/>
      <c r="G12" s="61"/>
      <c r="H12" s="62"/>
      <c r="I12" s="82"/>
      <c r="J12" s="82"/>
    </row>
    <row r="13" spans="1:10" s="49" customFormat="1" ht="19.5" customHeight="1">
      <c r="A13" s="63"/>
      <c r="B13" s="109" t="s">
        <v>32</v>
      </c>
      <c r="C13" s="59"/>
      <c r="D13" s="110" t="s">
        <v>33</v>
      </c>
      <c r="E13" s="60">
        <v>22</v>
      </c>
      <c r="F13" s="61"/>
      <c r="G13" s="61">
        <v>3671.96</v>
      </c>
      <c r="H13" s="62"/>
      <c r="I13" s="82"/>
      <c r="J13" s="82"/>
    </row>
    <row r="14" spans="1:10" s="49" customFormat="1" ht="19.5" customHeight="1">
      <c r="A14" s="63"/>
      <c r="B14" s="109" t="s">
        <v>35</v>
      </c>
      <c r="C14" s="59"/>
      <c r="D14" s="64" t="s">
        <v>208</v>
      </c>
      <c r="E14" s="60">
        <v>23</v>
      </c>
      <c r="F14" s="61"/>
      <c r="G14" s="61">
        <v>113.03</v>
      </c>
      <c r="H14" s="62"/>
      <c r="I14" s="82"/>
      <c r="J14" s="82"/>
    </row>
    <row r="15" spans="1:10" s="49" customFormat="1" ht="19.5" customHeight="1">
      <c r="A15" s="63"/>
      <c r="B15" s="109" t="s">
        <v>37</v>
      </c>
      <c r="C15" s="59"/>
      <c r="D15" s="117" t="s">
        <v>209</v>
      </c>
      <c r="E15" s="60">
        <v>24</v>
      </c>
      <c r="F15" s="61"/>
      <c r="G15" s="61">
        <v>141.62</v>
      </c>
      <c r="H15" s="62"/>
      <c r="I15" s="82"/>
      <c r="J15" s="82"/>
    </row>
    <row r="16" spans="1:10" s="49" customFormat="1" ht="19.5" customHeight="1">
      <c r="A16" s="63"/>
      <c r="B16" s="109" t="s">
        <v>40</v>
      </c>
      <c r="C16" s="59"/>
      <c r="D16" s="66" t="s">
        <v>210</v>
      </c>
      <c r="E16" s="60">
        <v>25</v>
      </c>
      <c r="F16" s="61"/>
      <c r="G16" s="61">
        <v>124.52</v>
      </c>
      <c r="H16" s="62"/>
      <c r="I16" s="82"/>
      <c r="J16" s="82"/>
    </row>
    <row r="17" spans="1:10" s="49" customFormat="1" ht="19.5" customHeight="1">
      <c r="A17" s="58"/>
      <c r="B17" s="109" t="s">
        <v>44</v>
      </c>
      <c r="C17" s="65"/>
      <c r="D17" s="66" t="s">
        <v>211</v>
      </c>
      <c r="E17" s="60">
        <v>26</v>
      </c>
      <c r="F17" s="67"/>
      <c r="G17" s="60">
        <v>1.76</v>
      </c>
      <c r="H17" s="68"/>
      <c r="I17" s="82"/>
      <c r="J17" s="82"/>
    </row>
    <row r="18" spans="1:10" s="49" customFormat="1" ht="19.5" customHeight="1">
      <c r="A18" s="111" t="s">
        <v>39</v>
      </c>
      <c r="B18" s="109" t="s">
        <v>48</v>
      </c>
      <c r="C18" s="59">
        <f>SUM(C8:C17)</f>
        <v>3886.94</v>
      </c>
      <c r="D18" s="112" t="s">
        <v>41</v>
      </c>
      <c r="E18" s="60">
        <v>27</v>
      </c>
      <c r="F18" s="67"/>
      <c r="G18" s="60">
        <f>SUM(G8:G17)</f>
        <v>4052.8900000000003</v>
      </c>
      <c r="H18" s="69"/>
      <c r="I18" s="82"/>
      <c r="J18" s="82"/>
    </row>
    <row r="19" spans="1:10" s="49" customFormat="1" ht="19.5" customHeight="1">
      <c r="A19" s="70" t="s">
        <v>84</v>
      </c>
      <c r="B19" s="109" t="s">
        <v>51</v>
      </c>
      <c r="C19" s="59">
        <f>C20</f>
        <v>419.15</v>
      </c>
      <c r="D19" s="71" t="s">
        <v>85</v>
      </c>
      <c r="E19" s="60">
        <v>28</v>
      </c>
      <c r="F19" s="67"/>
      <c r="G19" s="60">
        <v>253.2</v>
      </c>
      <c r="H19" s="72"/>
      <c r="I19" s="82"/>
      <c r="J19" s="82"/>
    </row>
    <row r="20" spans="1:10" s="49" customFormat="1" ht="19.5" customHeight="1">
      <c r="A20" s="70" t="s">
        <v>86</v>
      </c>
      <c r="B20" s="109" t="s">
        <v>54</v>
      </c>
      <c r="C20" s="59">
        <v>419.15</v>
      </c>
      <c r="D20" s="66"/>
      <c r="E20" s="60">
        <v>29</v>
      </c>
      <c r="F20" s="67"/>
      <c r="G20" s="60"/>
      <c r="H20" s="72"/>
      <c r="I20" s="82"/>
      <c r="J20" s="82"/>
    </row>
    <row r="21" spans="1:10" s="49" customFormat="1" ht="19.5" customHeight="1">
      <c r="A21" s="73" t="s">
        <v>87</v>
      </c>
      <c r="B21" s="109" t="s">
        <v>15</v>
      </c>
      <c r="C21" s="74"/>
      <c r="D21" s="75"/>
      <c r="E21" s="60">
        <v>30</v>
      </c>
      <c r="F21" s="76"/>
      <c r="G21" s="60"/>
      <c r="H21" s="77"/>
      <c r="I21" s="82"/>
      <c r="J21" s="82"/>
    </row>
    <row r="22" spans="1:10" s="49" customFormat="1" ht="19.5" customHeight="1">
      <c r="A22" s="73"/>
      <c r="B22" s="109" t="s">
        <v>18</v>
      </c>
      <c r="C22" s="74"/>
      <c r="D22" s="75"/>
      <c r="E22" s="60">
        <v>31</v>
      </c>
      <c r="F22" s="76"/>
      <c r="G22" s="60"/>
      <c r="H22" s="77"/>
      <c r="I22" s="82"/>
      <c r="J22" s="82"/>
    </row>
    <row r="23" spans="1:8" ht="19.5" customHeight="1">
      <c r="A23" s="113" t="s">
        <v>53</v>
      </c>
      <c r="B23" s="109" t="s">
        <v>22</v>
      </c>
      <c r="C23" s="78">
        <f>C18+C19</f>
        <v>4306.09</v>
      </c>
      <c r="D23" s="114" t="s">
        <v>53</v>
      </c>
      <c r="E23" s="60">
        <v>32</v>
      </c>
      <c r="F23" s="76"/>
      <c r="G23" s="79">
        <f>G18+G19</f>
        <v>4306.09</v>
      </c>
      <c r="H23" s="80"/>
    </row>
    <row r="24" spans="1:8" ht="29.25" customHeight="1">
      <c r="A24" s="145" t="s">
        <v>88</v>
      </c>
      <c r="B24" s="146"/>
      <c r="C24" s="146"/>
      <c r="D24" s="146"/>
      <c r="E24" s="146"/>
      <c r="F24" s="146"/>
      <c r="G24" s="193"/>
      <c r="H24" s="146"/>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6">
      <selection activeCell="E11" sqref="E11"/>
    </sheetView>
  </sheetViews>
  <sheetFormatPr defaultColWidth="9.00390625" defaultRowHeight="14.25"/>
  <cols>
    <col min="1" max="2" width="5.00390625" style="5" customWidth="1"/>
    <col min="3" max="3" width="41.00390625" style="5" customWidth="1"/>
    <col min="4" max="6" width="25.00390625" style="5" customWidth="1"/>
    <col min="7" max="16384" width="9.00390625" style="5" customWidth="1"/>
  </cols>
  <sheetData>
    <row r="1" ht="14.25">
      <c r="A1" s="6" t="s">
        <v>0</v>
      </c>
    </row>
    <row r="2" spans="1:6" s="1" customFormat="1" ht="30" customHeight="1">
      <c r="A2" s="194" t="s">
        <v>89</v>
      </c>
      <c r="B2" s="194"/>
      <c r="C2" s="194"/>
      <c r="D2" s="194"/>
      <c r="E2" s="194"/>
      <c r="F2" s="194"/>
    </row>
    <row r="3" spans="1:6" s="2" customFormat="1" ht="10.5" customHeight="1">
      <c r="A3" s="7"/>
      <c r="B3" s="7"/>
      <c r="C3" s="7"/>
      <c r="F3" s="22" t="s">
        <v>90</v>
      </c>
    </row>
    <row r="4" spans="1:6" s="2" customFormat="1" ht="15" customHeight="1" thickBot="1">
      <c r="A4" s="8" t="s">
        <v>3</v>
      </c>
      <c r="B4" s="208" t="s">
        <v>253</v>
      </c>
      <c r="C4" s="209"/>
      <c r="D4" s="10"/>
      <c r="E4" s="10"/>
      <c r="F4" s="22" t="s">
        <v>4</v>
      </c>
    </row>
    <row r="5" spans="1:6" s="3" customFormat="1" ht="20.25" customHeight="1">
      <c r="A5" s="195" t="s">
        <v>91</v>
      </c>
      <c r="B5" s="196"/>
      <c r="C5" s="196"/>
      <c r="D5" s="197" t="s">
        <v>92</v>
      </c>
      <c r="E5" s="198"/>
      <c r="F5" s="199"/>
    </row>
    <row r="6" spans="1:6" s="3" customFormat="1" ht="24.75" customHeight="1">
      <c r="A6" s="200" t="s">
        <v>65</v>
      </c>
      <c r="B6" s="201"/>
      <c r="C6" s="201" t="s">
        <v>66</v>
      </c>
      <c r="D6" s="202" t="s">
        <v>93</v>
      </c>
      <c r="E6" s="202" t="s">
        <v>94</v>
      </c>
      <c r="F6" s="204" t="s">
        <v>72</v>
      </c>
    </row>
    <row r="7" spans="1:6" s="3" customFormat="1" ht="18" customHeight="1">
      <c r="A7" s="200"/>
      <c r="B7" s="201"/>
      <c r="C7" s="201"/>
      <c r="D7" s="202"/>
      <c r="E7" s="202"/>
      <c r="F7" s="204"/>
    </row>
    <row r="8" spans="1:6" s="3" customFormat="1" ht="22.5" customHeight="1">
      <c r="A8" s="200"/>
      <c r="B8" s="201"/>
      <c r="C8" s="201"/>
      <c r="D8" s="203"/>
      <c r="E8" s="203"/>
      <c r="F8" s="205"/>
    </row>
    <row r="9" spans="1:6" s="3" customFormat="1" ht="22.5" customHeight="1">
      <c r="A9" s="200" t="s">
        <v>67</v>
      </c>
      <c r="B9" s="201"/>
      <c r="C9" s="201"/>
      <c r="D9" s="11">
        <v>1</v>
      </c>
      <c r="E9" s="11">
        <v>2</v>
      </c>
      <c r="F9" s="23">
        <v>3</v>
      </c>
    </row>
    <row r="10" spans="1:6" s="3" customFormat="1" ht="22.5" customHeight="1">
      <c r="A10" s="200" t="s">
        <v>68</v>
      </c>
      <c r="B10" s="201"/>
      <c r="C10" s="201"/>
      <c r="D10" s="128">
        <f>E10+F10</f>
        <v>4052.8909999999996</v>
      </c>
      <c r="E10" s="128">
        <f>E11+E15+E19+E24+E29</f>
        <v>1971.6139999999998</v>
      </c>
      <c r="F10" s="130">
        <f>F11+F15</f>
        <v>2081.277</v>
      </c>
    </row>
    <row r="11" spans="1:6" s="4" customFormat="1" ht="22.5" customHeight="1">
      <c r="A11" s="156">
        <v>206</v>
      </c>
      <c r="B11" s="157"/>
      <c r="C11" s="123" t="s">
        <v>216</v>
      </c>
      <c r="D11" s="128">
        <f aca="true" t="shared" si="0" ref="D11:D31">E11+F11</f>
        <v>3671.9629999999997</v>
      </c>
      <c r="E11" s="17">
        <f>E12</f>
        <v>1595.436</v>
      </c>
      <c r="F11" s="129">
        <f>F12</f>
        <v>2076.527</v>
      </c>
    </row>
    <row r="12" spans="1:6" s="4" customFormat="1" ht="22.5" customHeight="1">
      <c r="A12" s="176">
        <v>20606</v>
      </c>
      <c r="B12" s="177"/>
      <c r="C12" s="123" t="s">
        <v>217</v>
      </c>
      <c r="D12" s="128">
        <f t="shared" si="0"/>
        <v>3671.9629999999997</v>
      </c>
      <c r="E12" s="17">
        <f>E13+E14</f>
        <v>1595.436</v>
      </c>
      <c r="F12" s="129">
        <f>F14</f>
        <v>2076.527</v>
      </c>
    </row>
    <row r="13" spans="1:6" s="4" customFormat="1" ht="22.5" customHeight="1">
      <c r="A13" s="176">
        <v>2060601</v>
      </c>
      <c r="B13" s="177"/>
      <c r="C13" s="124" t="s">
        <v>218</v>
      </c>
      <c r="D13" s="128">
        <f t="shared" si="0"/>
        <v>1595.436</v>
      </c>
      <c r="E13" s="17">
        <v>1595.436</v>
      </c>
      <c r="F13" s="25"/>
    </row>
    <row r="14" spans="1:6" s="4" customFormat="1" ht="22.5" customHeight="1">
      <c r="A14" s="176">
        <v>2060602</v>
      </c>
      <c r="B14" s="177"/>
      <c r="C14" s="123" t="s">
        <v>243</v>
      </c>
      <c r="D14" s="128">
        <f t="shared" si="0"/>
        <v>2076.527</v>
      </c>
      <c r="E14" s="17"/>
      <c r="F14" s="129">
        <v>2076.527</v>
      </c>
    </row>
    <row r="15" spans="1:6" s="4" customFormat="1" ht="22.5" customHeight="1">
      <c r="A15" s="176">
        <v>207</v>
      </c>
      <c r="B15" s="177"/>
      <c r="C15" s="123" t="s">
        <v>219</v>
      </c>
      <c r="D15" s="128">
        <f t="shared" si="0"/>
        <v>113.028</v>
      </c>
      <c r="E15" s="17">
        <f>E16</f>
        <v>108.278</v>
      </c>
      <c r="F15" s="25">
        <f>F16</f>
        <v>4.75</v>
      </c>
    </row>
    <row r="16" spans="1:6" s="4" customFormat="1" ht="22.5" customHeight="1">
      <c r="A16" s="176">
        <v>20799</v>
      </c>
      <c r="B16" s="177"/>
      <c r="C16" s="123" t="s">
        <v>220</v>
      </c>
      <c r="D16" s="128">
        <f t="shared" si="0"/>
        <v>113.028</v>
      </c>
      <c r="E16" s="17">
        <f>E17+E18</f>
        <v>108.278</v>
      </c>
      <c r="F16" s="25">
        <f>F18</f>
        <v>4.75</v>
      </c>
    </row>
    <row r="17" spans="1:6" s="4" customFormat="1" ht="22.5" customHeight="1">
      <c r="A17" s="156">
        <v>2079902</v>
      </c>
      <c r="B17" s="157"/>
      <c r="C17" s="123" t="s">
        <v>244</v>
      </c>
      <c r="D17" s="128">
        <f t="shared" si="0"/>
        <v>23.054</v>
      </c>
      <c r="E17" s="17">
        <v>23.054</v>
      </c>
      <c r="F17" s="25"/>
    </row>
    <row r="18" spans="1:6" s="4" customFormat="1" ht="22.5" customHeight="1">
      <c r="A18" s="156">
        <v>2079999</v>
      </c>
      <c r="B18" s="157"/>
      <c r="C18" s="124" t="s">
        <v>220</v>
      </c>
      <c r="D18" s="128">
        <f t="shared" si="0"/>
        <v>89.974</v>
      </c>
      <c r="E18" s="17">
        <v>85.224</v>
      </c>
      <c r="F18" s="25">
        <v>4.75</v>
      </c>
    </row>
    <row r="19" spans="1:6" s="4" customFormat="1" ht="22.5" customHeight="1">
      <c r="A19" s="121">
        <v>208</v>
      </c>
      <c r="B19" s="122"/>
      <c r="C19" s="123" t="s">
        <v>221</v>
      </c>
      <c r="D19" s="128">
        <f t="shared" si="0"/>
        <v>141.618</v>
      </c>
      <c r="E19" s="17">
        <f>E20</f>
        <v>141.618</v>
      </c>
      <c r="F19" s="25"/>
    </row>
    <row r="20" spans="1:6" s="4" customFormat="1" ht="22.5" customHeight="1">
      <c r="A20" s="176">
        <v>20805</v>
      </c>
      <c r="B20" s="177"/>
      <c r="C20" s="123" t="s">
        <v>222</v>
      </c>
      <c r="D20" s="128">
        <f t="shared" si="0"/>
        <v>141.618</v>
      </c>
      <c r="E20" s="17">
        <f>E21+E22+E23</f>
        <v>141.618</v>
      </c>
      <c r="F20" s="25"/>
    </row>
    <row r="21" spans="1:6" s="4" customFormat="1" ht="22.5" customHeight="1">
      <c r="A21" s="176">
        <v>2080503</v>
      </c>
      <c r="B21" s="177"/>
      <c r="C21" s="123" t="s">
        <v>245</v>
      </c>
      <c r="D21" s="128">
        <f t="shared" si="0"/>
        <v>12.956</v>
      </c>
      <c r="E21" s="17">
        <v>12.956</v>
      </c>
      <c r="F21" s="25"/>
    </row>
    <row r="22" spans="1:6" s="4" customFormat="1" ht="22.5" customHeight="1">
      <c r="A22" s="176">
        <v>2080505</v>
      </c>
      <c r="B22" s="177"/>
      <c r="C22" s="124" t="s">
        <v>223</v>
      </c>
      <c r="D22" s="128">
        <f t="shared" si="0"/>
        <v>124.162</v>
      </c>
      <c r="E22" s="17">
        <v>124.162</v>
      </c>
      <c r="F22" s="25"/>
    </row>
    <row r="23" spans="1:6" s="4" customFormat="1" ht="22.5" customHeight="1">
      <c r="A23" s="176">
        <v>2080506</v>
      </c>
      <c r="B23" s="177"/>
      <c r="C23" s="123" t="s">
        <v>235</v>
      </c>
      <c r="D23" s="128">
        <f t="shared" si="0"/>
        <v>4.5</v>
      </c>
      <c r="E23" s="17">
        <v>4.5</v>
      </c>
      <c r="F23" s="25"/>
    </row>
    <row r="24" spans="1:6" s="4" customFormat="1" ht="22.5" customHeight="1">
      <c r="A24" s="176">
        <v>210</v>
      </c>
      <c r="B24" s="177"/>
      <c r="C24" s="123" t="s">
        <v>228</v>
      </c>
      <c r="D24" s="128">
        <f t="shared" si="0"/>
        <v>124.518</v>
      </c>
      <c r="E24" s="17">
        <f>E25</f>
        <v>124.518</v>
      </c>
      <c r="F24" s="25"/>
    </row>
    <row r="25" spans="1:6" s="4" customFormat="1" ht="22.5" customHeight="1">
      <c r="A25" s="176">
        <v>21011</v>
      </c>
      <c r="B25" s="177"/>
      <c r="C25" s="123" t="s">
        <v>230</v>
      </c>
      <c r="D25" s="128">
        <f t="shared" si="0"/>
        <v>124.518</v>
      </c>
      <c r="E25" s="17">
        <f>E26+E27+E28</f>
        <v>124.518</v>
      </c>
      <c r="F25" s="25"/>
    </row>
    <row r="26" spans="1:6" s="4" customFormat="1" ht="22.5" customHeight="1">
      <c r="A26" s="176">
        <v>2101101</v>
      </c>
      <c r="B26" s="177"/>
      <c r="C26" s="123" t="s">
        <v>247</v>
      </c>
      <c r="D26" s="128">
        <f t="shared" si="0"/>
        <v>44.68</v>
      </c>
      <c r="E26" s="16">
        <v>44.68</v>
      </c>
      <c r="F26" s="25"/>
    </row>
    <row r="27" spans="1:6" s="4" customFormat="1" ht="22.5" customHeight="1">
      <c r="A27" s="176">
        <v>2101102</v>
      </c>
      <c r="B27" s="177"/>
      <c r="C27" s="123" t="s">
        <v>246</v>
      </c>
      <c r="D27" s="128">
        <f t="shared" si="0"/>
        <v>5.411</v>
      </c>
      <c r="E27" s="17">
        <v>5.411</v>
      </c>
      <c r="F27" s="25"/>
    </row>
    <row r="28" spans="1:6" s="4" customFormat="1" ht="22.5" customHeight="1">
      <c r="A28" s="176">
        <v>2101199</v>
      </c>
      <c r="B28" s="177"/>
      <c r="C28" s="124" t="s">
        <v>229</v>
      </c>
      <c r="D28" s="128">
        <f t="shared" si="0"/>
        <v>74.427</v>
      </c>
      <c r="E28" s="17">
        <v>74.427</v>
      </c>
      <c r="F28" s="25"/>
    </row>
    <row r="29" spans="1:6" s="4" customFormat="1" ht="22.5" customHeight="1">
      <c r="A29" s="156">
        <v>221</v>
      </c>
      <c r="B29" s="157"/>
      <c r="C29" s="123" t="s">
        <v>232</v>
      </c>
      <c r="D29" s="128">
        <f t="shared" si="0"/>
        <v>1.764</v>
      </c>
      <c r="E29" s="127">
        <f>E30</f>
        <v>1.764</v>
      </c>
      <c r="F29" s="126"/>
    </row>
    <row r="30" spans="1:6" s="4" customFormat="1" ht="22.5" customHeight="1">
      <c r="A30" s="156">
        <v>22102</v>
      </c>
      <c r="B30" s="157"/>
      <c r="C30" s="123" t="s">
        <v>233</v>
      </c>
      <c r="D30" s="128">
        <f t="shared" si="0"/>
        <v>1.764</v>
      </c>
      <c r="E30" s="127">
        <f>E31</f>
        <v>1.764</v>
      </c>
      <c r="F30" s="126"/>
    </row>
    <row r="31" spans="1:6" s="4" customFormat="1" ht="22.5" customHeight="1" thickBot="1">
      <c r="A31" s="168">
        <v>2210203</v>
      </c>
      <c r="B31" s="169"/>
      <c r="C31" s="125" t="s">
        <v>238</v>
      </c>
      <c r="D31" s="260">
        <f t="shared" si="0"/>
        <v>1.764</v>
      </c>
      <c r="E31" s="261">
        <v>1.764</v>
      </c>
      <c r="F31" s="26"/>
    </row>
    <row r="32" spans="1:6" ht="32.25" customHeight="1">
      <c r="A32" s="206" t="s">
        <v>95</v>
      </c>
      <c r="B32" s="207"/>
      <c r="C32" s="207"/>
      <c r="D32" s="207"/>
      <c r="E32" s="207"/>
      <c r="F32" s="207"/>
    </row>
    <row r="33" ht="14.25">
      <c r="A33" s="21"/>
    </row>
    <row r="34" ht="14.25">
      <c r="A34" s="21"/>
    </row>
    <row r="35" ht="14.25">
      <c r="A35" s="21"/>
    </row>
    <row r="36" ht="14.25">
      <c r="A36" s="21"/>
    </row>
  </sheetData>
  <sheetProtection/>
  <mergeCells count="32">
    <mergeCell ref="B4:C4"/>
    <mergeCell ref="A29:B29"/>
    <mergeCell ref="A6:B8"/>
    <mergeCell ref="A12:B12"/>
    <mergeCell ref="A21:B21"/>
    <mergeCell ref="A22:B22"/>
    <mergeCell ref="A23:B23"/>
    <mergeCell ref="A24:B24"/>
    <mergeCell ref="A13:B13"/>
    <mergeCell ref="A14:B14"/>
    <mergeCell ref="A15:B15"/>
    <mergeCell ref="A16:B16"/>
    <mergeCell ref="A25:B25"/>
    <mergeCell ref="A17:B17"/>
    <mergeCell ref="A18:B18"/>
    <mergeCell ref="A20:B20"/>
    <mergeCell ref="A26:B26"/>
    <mergeCell ref="A27:B27"/>
    <mergeCell ref="A28:B28"/>
    <mergeCell ref="A31:B31"/>
    <mergeCell ref="A32:F32"/>
    <mergeCell ref="A30:B30"/>
    <mergeCell ref="A2:F2"/>
    <mergeCell ref="A5:C5"/>
    <mergeCell ref="D5:F5"/>
    <mergeCell ref="A9:C9"/>
    <mergeCell ref="A10:C10"/>
    <mergeCell ref="A11:B11"/>
    <mergeCell ref="C6:C8"/>
    <mergeCell ref="D6:D8"/>
    <mergeCell ref="E6:E8"/>
    <mergeCell ref="F6:F8"/>
  </mergeCells>
  <printOptions horizontalCentered="1"/>
  <pageMargins left="0.35433070866141736"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showZeros="0" zoomScalePageLayoutView="0" workbookViewId="0" topLeftCell="A1">
      <selection activeCell="A4" sqref="A4:B4"/>
    </sheetView>
  </sheetViews>
  <sheetFormatPr defaultColWidth="9.00390625" defaultRowHeight="14.25"/>
  <cols>
    <col min="1" max="1" width="8.00390625" style="34" bestFit="1" customWidth="1"/>
    <col min="2" max="2" width="26.875" style="34" customWidth="1"/>
    <col min="3" max="3" width="8.625" style="34" customWidth="1"/>
    <col min="4" max="4" width="8.00390625" style="34" customWidth="1"/>
    <col min="5" max="5" width="19.00390625" style="34" bestFit="1" customWidth="1"/>
    <col min="6" max="6" width="8.625" style="34" customWidth="1"/>
    <col min="7" max="7" width="8.00390625" style="34" customWidth="1"/>
    <col min="8" max="8" width="32.875" style="34" customWidth="1"/>
    <col min="9" max="9" width="8.625" style="34" customWidth="1"/>
    <col min="10" max="10" width="8.50390625" style="34" customWidth="1"/>
    <col min="11" max="16384" width="9.00390625" style="34" customWidth="1"/>
  </cols>
  <sheetData>
    <row r="1" ht="14.25">
      <c r="A1" s="6" t="s">
        <v>96</v>
      </c>
    </row>
    <row r="2" spans="1:9" ht="21.75">
      <c r="A2" s="210" t="s">
        <v>97</v>
      </c>
      <c r="B2" s="210"/>
      <c r="C2" s="210"/>
      <c r="D2" s="210"/>
      <c r="E2" s="210"/>
      <c r="F2" s="210"/>
      <c r="G2" s="210"/>
      <c r="H2" s="210"/>
      <c r="I2" s="210"/>
    </row>
    <row r="3" spans="1:9" s="31" customFormat="1" ht="20.25" customHeight="1">
      <c r="A3" s="7"/>
      <c r="B3" s="7"/>
      <c r="C3" s="7"/>
      <c r="D3" s="2"/>
      <c r="E3" s="2"/>
      <c r="F3" s="2"/>
      <c r="G3" s="2"/>
      <c r="H3" s="2"/>
      <c r="I3" s="44" t="s">
        <v>98</v>
      </c>
    </row>
    <row r="4" spans="1:9" s="32" customFormat="1" ht="15" customHeight="1" thickBot="1">
      <c r="A4" s="216" t="s">
        <v>252</v>
      </c>
      <c r="B4" s="217"/>
      <c r="C4" s="35"/>
      <c r="D4" s="35"/>
      <c r="E4" s="35"/>
      <c r="F4" s="35"/>
      <c r="G4" s="35"/>
      <c r="H4" s="35"/>
      <c r="I4" s="45" t="s">
        <v>4</v>
      </c>
    </row>
    <row r="5" spans="1:9" s="33" customFormat="1" ht="30.75" customHeight="1">
      <c r="A5" s="36" t="s">
        <v>99</v>
      </c>
      <c r="B5" s="37" t="s">
        <v>66</v>
      </c>
      <c r="C5" s="37" t="s">
        <v>9</v>
      </c>
      <c r="D5" s="36" t="s">
        <v>99</v>
      </c>
      <c r="E5" s="37" t="s">
        <v>66</v>
      </c>
      <c r="F5" s="37" t="s">
        <v>9</v>
      </c>
      <c r="G5" s="36" t="s">
        <v>99</v>
      </c>
      <c r="H5" s="37" t="s">
        <v>66</v>
      </c>
      <c r="I5" s="46" t="s">
        <v>9</v>
      </c>
    </row>
    <row r="6" spans="1:9" s="33" customFormat="1" ht="12" customHeight="1">
      <c r="A6" s="38">
        <v>301</v>
      </c>
      <c r="B6" s="39" t="s">
        <v>100</v>
      </c>
      <c r="C6" s="131">
        <f>C7+C8+C9+C10+C11+C12+C13+C16+C17+C18+C19</f>
        <v>1350.9810000000002</v>
      </c>
      <c r="D6" s="41">
        <v>302</v>
      </c>
      <c r="E6" s="39" t="s">
        <v>101</v>
      </c>
      <c r="F6" s="131">
        <f>F7+F8+F10+F12+F13+F15+F16+F17+F18+F19+F20+F21+F22+F23+F26+F27+F28+F29+F30+F31+F33</f>
        <v>248.74200000000002</v>
      </c>
      <c r="G6" s="41">
        <v>310</v>
      </c>
      <c r="H6" s="39" t="s">
        <v>102</v>
      </c>
      <c r="I6" s="133">
        <f>I8+I9+I12+I22</f>
        <v>41.205999999999996</v>
      </c>
    </row>
    <row r="7" spans="1:9" s="33" customFormat="1" ht="12" customHeight="1">
      <c r="A7" s="38">
        <v>30101</v>
      </c>
      <c r="B7" s="39" t="s">
        <v>103</v>
      </c>
      <c r="C7" s="131">
        <v>280.276</v>
      </c>
      <c r="D7" s="41">
        <v>30201</v>
      </c>
      <c r="E7" s="39" t="s">
        <v>104</v>
      </c>
      <c r="F7" s="131">
        <v>17.074</v>
      </c>
      <c r="G7" s="41">
        <v>31001</v>
      </c>
      <c r="H7" s="39" t="s">
        <v>105</v>
      </c>
      <c r="I7" s="47"/>
    </row>
    <row r="8" spans="1:9" s="33" customFormat="1" ht="12" customHeight="1">
      <c r="A8" s="38">
        <v>30102</v>
      </c>
      <c r="B8" s="39" t="s">
        <v>106</v>
      </c>
      <c r="C8" s="131">
        <v>167.322</v>
      </c>
      <c r="D8" s="41">
        <v>30202</v>
      </c>
      <c r="E8" s="39" t="s">
        <v>107</v>
      </c>
      <c r="F8" s="131">
        <v>1.13</v>
      </c>
      <c r="G8" s="41">
        <v>31002</v>
      </c>
      <c r="H8" s="39" t="s">
        <v>108</v>
      </c>
      <c r="I8" s="133">
        <v>6.864</v>
      </c>
    </row>
    <row r="9" spans="1:9" s="33" customFormat="1" ht="12" customHeight="1">
      <c r="A9" s="38">
        <v>30103</v>
      </c>
      <c r="B9" s="39" t="s">
        <v>109</v>
      </c>
      <c r="C9" s="131">
        <v>418.38</v>
      </c>
      <c r="D9" s="41">
        <v>30203</v>
      </c>
      <c r="E9" s="39" t="s">
        <v>110</v>
      </c>
      <c r="F9" s="131"/>
      <c r="G9" s="41">
        <v>31003</v>
      </c>
      <c r="H9" s="39" t="s">
        <v>111</v>
      </c>
      <c r="I9" s="133">
        <v>33.937</v>
      </c>
    </row>
    <row r="10" spans="1:9" s="33" customFormat="1" ht="12" customHeight="1">
      <c r="A10" s="38">
        <v>30106</v>
      </c>
      <c r="B10" s="39" t="s">
        <v>112</v>
      </c>
      <c r="C10" s="131">
        <v>5.624</v>
      </c>
      <c r="D10" s="41">
        <v>30204</v>
      </c>
      <c r="E10" s="39" t="s">
        <v>113</v>
      </c>
      <c r="F10" s="131">
        <v>0.016</v>
      </c>
      <c r="G10" s="41">
        <v>31005</v>
      </c>
      <c r="H10" s="39" t="s">
        <v>114</v>
      </c>
      <c r="I10" s="47"/>
    </row>
    <row r="11" spans="1:9" s="33" customFormat="1" ht="12" customHeight="1">
      <c r="A11" s="38">
        <v>30107</v>
      </c>
      <c r="B11" s="39" t="s">
        <v>115</v>
      </c>
      <c r="C11" s="131">
        <v>117.663</v>
      </c>
      <c r="D11" s="41">
        <v>30205</v>
      </c>
      <c r="E11" s="39" t="s">
        <v>116</v>
      </c>
      <c r="F11" s="131"/>
      <c r="G11" s="41">
        <v>31006</v>
      </c>
      <c r="H11" s="39" t="s">
        <v>117</v>
      </c>
      <c r="I11" s="47"/>
    </row>
    <row r="12" spans="1:9" s="33" customFormat="1" ht="12" customHeight="1">
      <c r="A12" s="38">
        <v>30108</v>
      </c>
      <c r="B12" s="39" t="s">
        <v>118</v>
      </c>
      <c r="C12" s="131">
        <v>132.728</v>
      </c>
      <c r="D12" s="41">
        <v>30206</v>
      </c>
      <c r="E12" s="39" t="s">
        <v>119</v>
      </c>
      <c r="F12" s="131">
        <v>0.676</v>
      </c>
      <c r="G12" s="41">
        <v>31007</v>
      </c>
      <c r="H12" s="39" t="s">
        <v>120</v>
      </c>
      <c r="I12" s="47">
        <v>0.36</v>
      </c>
    </row>
    <row r="13" spans="1:9" s="33" customFormat="1" ht="12" customHeight="1">
      <c r="A13" s="38">
        <v>30109</v>
      </c>
      <c r="B13" s="39" t="s">
        <v>121</v>
      </c>
      <c r="C13" s="131">
        <v>4.5</v>
      </c>
      <c r="D13" s="41">
        <v>30207</v>
      </c>
      <c r="E13" s="39" t="s">
        <v>122</v>
      </c>
      <c r="F13" s="131">
        <v>5.102</v>
      </c>
      <c r="G13" s="41">
        <v>31008</v>
      </c>
      <c r="H13" s="39" t="s">
        <v>123</v>
      </c>
      <c r="I13" s="47"/>
    </row>
    <row r="14" spans="1:9" s="33" customFormat="1" ht="12" customHeight="1">
      <c r="A14" s="38">
        <v>30110</v>
      </c>
      <c r="B14" s="39" t="s">
        <v>124</v>
      </c>
      <c r="C14" s="131"/>
      <c r="D14" s="41">
        <v>30208</v>
      </c>
      <c r="E14" s="39" t="s">
        <v>125</v>
      </c>
      <c r="F14" s="131"/>
      <c r="G14" s="41">
        <v>31009</v>
      </c>
      <c r="H14" s="39" t="s">
        <v>126</v>
      </c>
      <c r="I14" s="47"/>
    </row>
    <row r="15" spans="1:9" s="33" customFormat="1" ht="12" customHeight="1">
      <c r="A15" s="38">
        <v>30111</v>
      </c>
      <c r="B15" s="39" t="s">
        <v>127</v>
      </c>
      <c r="C15" s="131"/>
      <c r="D15" s="41">
        <v>30209</v>
      </c>
      <c r="E15" s="39" t="s">
        <v>128</v>
      </c>
      <c r="F15" s="131">
        <v>1.776</v>
      </c>
      <c r="G15" s="41">
        <v>31010</v>
      </c>
      <c r="H15" s="39" t="s">
        <v>129</v>
      </c>
      <c r="I15" s="47"/>
    </row>
    <row r="16" spans="1:9" s="33" customFormat="1" ht="12" customHeight="1">
      <c r="A16" s="38">
        <v>30112</v>
      </c>
      <c r="B16" s="39" t="s">
        <v>130</v>
      </c>
      <c r="C16" s="131">
        <v>3.14</v>
      </c>
      <c r="D16" s="41">
        <v>30211</v>
      </c>
      <c r="E16" s="39" t="s">
        <v>131</v>
      </c>
      <c r="F16" s="131">
        <v>31.209</v>
      </c>
      <c r="G16" s="41">
        <v>31011</v>
      </c>
      <c r="H16" s="39" t="s">
        <v>132</v>
      </c>
      <c r="I16" s="47"/>
    </row>
    <row r="17" spans="1:9" s="33" customFormat="1" ht="12" customHeight="1">
      <c r="A17" s="38">
        <v>30113</v>
      </c>
      <c r="B17" s="39" t="s">
        <v>133</v>
      </c>
      <c r="C17" s="131">
        <v>114.561</v>
      </c>
      <c r="D17" s="41">
        <v>30212</v>
      </c>
      <c r="E17" s="39" t="s">
        <v>134</v>
      </c>
      <c r="F17" s="131">
        <v>4.002</v>
      </c>
      <c r="G17" s="41">
        <v>31012</v>
      </c>
      <c r="H17" s="39" t="s">
        <v>135</v>
      </c>
      <c r="I17" s="47"/>
    </row>
    <row r="18" spans="1:9" s="33" customFormat="1" ht="12" customHeight="1">
      <c r="A18" s="38">
        <v>30114</v>
      </c>
      <c r="B18" s="39" t="s">
        <v>136</v>
      </c>
      <c r="C18" s="131">
        <v>91.733</v>
      </c>
      <c r="D18" s="41">
        <v>30213</v>
      </c>
      <c r="E18" s="39" t="s">
        <v>137</v>
      </c>
      <c r="F18" s="131">
        <v>5.205</v>
      </c>
      <c r="G18" s="41">
        <v>31013</v>
      </c>
      <c r="H18" s="39" t="s">
        <v>138</v>
      </c>
      <c r="I18" s="47"/>
    </row>
    <row r="19" spans="1:9" s="33" customFormat="1" ht="12" customHeight="1">
      <c r="A19" s="38">
        <v>30199</v>
      </c>
      <c r="B19" s="39" t="s">
        <v>139</v>
      </c>
      <c r="C19" s="131">
        <v>15.054</v>
      </c>
      <c r="D19" s="41">
        <v>30214</v>
      </c>
      <c r="E19" s="39" t="s">
        <v>140</v>
      </c>
      <c r="F19" s="131">
        <v>0.361</v>
      </c>
      <c r="G19" s="41">
        <v>31019</v>
      </c>
      <c r="H19" s="39" t="s">
        <v>141</v>
      </c>
      <c r="I19" s="47"/>
    </row>
    <row r="20" spans="1:9" s="33" customFormat="1" ht="12" customHeight="1">
      <c r="A20" s="38">
        <v>303</v>
      </c>
      <c r="B20" s="39" t="s">
        <v>142</v>
      </c>
      <c r="C20" s="40">
        <f>C21+C22+C27+C31</f>
        <v>330.69</v>
      </c>
      <c r="D20" s="41">
        <v>30215</v>
      </c>
      <c r="E20" s="39" t="s">
        <v>143</v>
      </c>
      <c r="F20" s="131">
        <v>6.644</v>
      </c>
      <c r="G20" s="41">
        <v>31021</v>
      </c>
      <c r="H20" s="39" t="s">
        <v>144</v>
      </c>
      <c r="I20" s="47"/>
    </row>
    <row r="21" spans="1:9" s="33" customFormat="1" ht="12" customHeight="1">
      <c r="A21" s="38">
        <v>30301</v>
      </c>
      <c r="B21" s="39" t="s">
        <v>145</v>
      </c>
      <c r="C21" s="40">
        <v>41.23</v>
      </c>
      <c r="D21" s="41">
        <v>30216</v>
      </c>
      <c r="E21" s="39" t="s">
        <v>146</v>
      </c>
      <c r="F21" s="131">
        <v>1.834</v>
      </c>
      <c r="G21" s="41">
        <v>31022</v>
      </c>
      <c r="H21" s="39" t="s">
        <v>147</v>
      </c>
      <c r="I21" s="47"/>
    </row>
    <row r="22" spans="1:9" s="33" customFormat="1" ht="12" customHeight="1">
      <c r="A22" s="38">
        <v>30302</v>
      </c>
      <c r="B22" s="39" t="s">
        <v>148</v>
      </c>
      <c r="C22" s="40">
        <v>239.33</v>
      </c>
      <c r="D22" s="41">
        <v>30217</v>
      </c>
      <c r="E22" s="39" t="s">
        <v>149</v>
      </c>
      <c r="F22" s="131">
        <v>1.103</v>
      </c>
      <c r="G22" s="41">
        <v>31099</v>
      </c>
      <c r="H22" s="39" t="s">
        <v>150</v>
      </c>
      <c r="I22" s="133">
        <v>0.045</v>
      </c>
    </row>
    <row r="23" spans="1:9" s="33" customFormat="1" ht="12" customHeight="1">
      <c r="A23" s="38">
        <v>30303</v>
      </c>
      <c r="B23" s="39" t="s">
        <v>151</v>
      </c>
      <c r="C23" s="40"/>
      <c r="D23" s="41">
        <v>30218</v>
      </c>
      <c r="E23" s="39" t="s">
        <v>152</v>
      </c>
      <c r="F23" s="131">
        <v>0.284</v>
      </c>
      <c r="G23" s="41">
        <v>312</v>
      </c>
      <c r="H23" s="39" t="s">
        <v>153</v>
      </c>
      <c r="I23" s="47"/>
    </row>
    <row r="24" spans="1:9" s="33" customFormat="1" ht="12" customHeight="1">
      <c r="A24" s="38">
        <v>30304</v>
      </c>
      <c r="B24" s="39" t="s">
        <v>154</v>
      </c>
      <c r="C24" s="40"/>
      <c r="D24" s="41">
        <v>30224</v>
      </c>
      <c r="E24" s="39" t="s">
        <v>155</v>
      </c>
      <c r="F24" s="131"/>
      <c r="G24" s="41">
        <v>31201</v>
      </c>
      <c r="H24" s="39" t="s">
        <v>156</v>
      </c>
      <c r="I24" s="47"/>
    </row>
    <row r="25" spans="1:9" s="33" customFormat="1" ht="12" customHeight="1">
      <c r="A25" s="38">
        <v>30305</v>
      </c>
      <c r="B25" s="39" t="s">
        <v>157</v>
      </c>
      <c r="C25" s="40"/>
      <c r="D25" s="41">
        <v>30225</v>
      </c>
      <c r="E25" s="39" t="s">
        <v>158</v>
      </c>
      <c r="F25" s="131"/>
      <c r="G25" s="41">
        <v>31203</v>
      </c>
      <c r="H25" s="39" t="s">
        <v>159</v>
      </c>
      <c r="I25" s="47"/>
    </row>
    <row r="26" spans="1:9" s="33" customFormat="1" ht="12" customHeight="1">
      <c r="A26" s="38">
        <v>30306</v>
      </c>
      <c r="B26" s="39" t="s">
        <v>160</v>
      </c>
      <c r="C26" s="40"/>
      <c r="D26" s="41">
        <v>30226</v>
      </c>
      <c r="E26" s="39" t="s">
        <v>161</v>
      </c>
      <c r="F26" s="131">
        <v>35.012</v>
      </c>
      <c r="G26" s="41">
        <v>31204</v>
      </c>
      <c r="H26" s="39" t="s">
        <v>162</v>
      </c>
      <c r="I26" s="47"/>
    </row>
    <row r="27" spans="1:9" s="33" customFormat="1" ht="12" customHeight="1">
      <c r="A27" s="38">
        <v>30307</v>
      </c>
      <c r="B27" s="39" t="s">
        <v>163</v>
      </c>
      <c r="C27" s="40">
        <v>33.27</v>
      </c>
      <c r="D27" s="41">
        <v>30227</v>
      </c>
      <c r="E27" s="39" t="s">
        <v>164</v>
      </c>
      <c r="F27" s="131">
        <v>52</v>
      </c>
      <c r="G27" s="41">
        <v>31205</v>
      </c>
      <c r="H27" s="39" t="s">
        <v>165</v>
      </c>
      <c r="I27" s="47"/>
    </row>
    <row r="28" spans="1:9" s="33" customFormat="1" ht="12" customHeight="1">
      <c r="A28" s="38">
        <v>30308</v>
      </c>
      <c r="B28" s="39" t="s">
        <v>166</v>
      </c>
      <c r="C28" s="40"/>
      <c r="D28" s="41">
        <v>30228</v>
      </c>
      <c r="E28" s="39" t="s">
        <v>167</v>
      </c>
      <c r="F28" s="131">
        <v>15.15</v>
      </c>
      <c r="G28" s="41">
        <v>31299</v>
      </c>
      <c r="H28" s="39" t="s">
        <v>168</v>
      </c>
      <c r="I28" s="47"/>
    </row>
    <row r="29" spans="1:9" s="33" customFormat="1" ht="12" customHeight="1">
      <c r="A29" s="38">
        <v>30309</v>
      </c>
      <c r="B29" s="39" t="s">
        <v>169</v>
      </c>
      <c r="C29" s="40"/>
      <c r="D29" s="41">
        <v>30229</v>
      </c>
      <c r="E29" s="39" t="s">
        <v>170</v>
      </c>
      <c r="F29" s="131">
        <v>0.157</v>
      </c>
      <c r="G29" s="41">
        <v>313</v>
      </c>
      <c r="H29" s="39" t="s">
        <v>171</v>
      </c>
      <c r="I29" s="47"/>
    </row>
    <row r="30" spans="1:9" s="33" customFormat="1" ht="12" customHeight="1">
      <c r="A30" s="38">
        <v>30310</v>
      </c>
      <c r="B30" s="39" t="s">
        <v>172</v>
      </c>
      <c r="C30" s="40"/>
      <c r="D30" s="41">
        <v>30231</v>
      </c>
      <c r="E30" s="39" t="s">
        <v>173</v>
      </c>
      <c r="F30" s="131">
        <v>8.611</v>
      </c>
      <c r="G30" s="41">
        <v>31302</v>
      </c>
      <c r="H30" s="39" t="s">
        <v>174</v>
      </c>
      <c r="I30" s="47"/>
    </row>
    <row r="31" spans="1:9" s="33" customFormat="1" ht="12" customHeight="1">
      <c r="A31" s="38">
        <v>30399</v>
      </c>
      <c r="B31" s="39" t="s">
        <v>175</v>
      </c>
      <c r="C31" s="40">
        <v>16.86</v>
      </c>
      <c r="D31" s="41">
        <v>30239</v>
      </c>
      <c r="E31" s="39" t="s">
        <v>176</v>
      </c>
      <c r="F31" s="131">
        <v>35.513</v>
      </c>
      <c r="G31" s="41">
        <v>31303</v>
      </c>
      <c r="H31" s="39" t="s">
        <v>177</v>
      </c>
      <c r="I31" s="47"/>
    </row>
    <row r="32" spans="1:9" s="33" customFormat="1" ht="12" customHeight="1">
      <c r="A32" s="42"/>
      <c r="B32" s="40"/>
      <c r="C32" s="40"/>
      <c r="D32" s="41">
        <v>30240</v>
      </c>
      <c r="E32" s="39" t="s">
        <v>178</v>
      </c>
      <c r="F32" s="131"/>
      <c r="G32" s="41">
        <v>399</v>
      </c>
      <c r="H32" s="39" t="s">
        <v>179</v>
      </c>
      <c r="I32" s="47"/>
    </row>
    <row r="33" spans="1:9" s="33" customFormat="1" ht="12" customHeight="1">
      <c r="A33" s="42"/>
      <c r="B33" s="40"/>
      <c r="C33" s="40"/>
      <c r="D33" s="41">
        <v>30299</v>
      </c>
      <c r="E33" s="39" t="s">
        <v>180</v>
      </c>
      <c r="F33" s="131">
        <v>25.883</v>
      </c>
      <c r="G33" s="41">
        <v>39906</v>
      </c>
      <c r="H33" s="39" t="s">
        <v>181</v>
      </c>
      <c r="I33" s="47"/>
    </row>
    <row r="34" spans="1:9" s="33" customFormat="1" ht="12" customHeight="1">
      <c r="A34" s="42"/>
      <c r="B34" s="40"/>
      <c r="C34" s="40"/>
      <c r="D34" s="41">
        <v>307</v>
      </c>
      <c r="E34" s="39" t="s">
        <v>182</v>
      </c>
      <c r="F34" s="131"/>
      <c r="G34" s="41">
        <v>39907</v>
      </c>
      <c r="H34" s="39" t="s">
        <v>183</v>
      </c>
      <c r="I34" s="47"/>
    </row>
    <row r="35" spans="1:9" s="33" customFormat="1" ht="12" customHeight="1">
      <c r="A35" s="42"/>
      <c r="B35" s="40"/>
      <c r="C35" s="40"/>
      <c r="D35" s="41">
        <v>30701</v>
      </c>
      <c r="E35" s="39" t="s">
        <v>184</v>
      </c>
      <c r="F35" s="131"/>
      <c r="G35" s="41">
        <v>39908</v>
      </c>
      <c r="H35" s="39" t="s">
        <v>185</v>
      </c>
      <c r="I35" s="47"/>
    </row>
    <row r="36" spans="1:9" s="33" customFormat="1" ht="12" customHeight="1">
      <c r="A36" s="42"/>
      <c r="B36" s="40"/>
      <c r="C36" s="40"/>
      <c r="D36" s="41">
        <v>30702</v>
      </c>
      <c r="E36" s="39" t="s">
        <v>186</v>
      </c>
      <c r="F36" s="40"/>
      <c r="G36" s="41">
        <v>39999</v>
      </c>
      <c r="H36" s="39" t="s">
        <v>187</v>
      </c>
      <c r="I36" s="47"/>
    </row>
    <row r="37" spans="1:9" s="33" customFormat="1" ht="12" customHeight="1">
      <c r="A37" s="42"/>
      <c r="B37" s="40"/>
      <c r="C37" s="40"/>
      <c r="D37" s="41">
        <v>30703</v>
      </c>
      <c r="E37" s="39" t="s">
        <v>188</v>
      </c>
      <c r="F37" s="40"/>
      <c r="G37" s="40"/>
      <c r="H37" s="40"/>
      <c r="I37" s="47"/>
    </row>
    <row r="38" spans="1:9" s="33" customFormat="1" ht="12" customHeight="1">
      <c r="A38" s="211"/>
      <c r="B38" s="212"/>
      <c r="C38" s="40"/>
      <c r="D38" s="41">
        <v>30704</v>
      </c>
      <c r="E38" s="39" t="s">
        <v>189</v>
      </c>
      <c r="F38" s="40"/>
      <c r="G38" s="43"/>
      <c r="H38" s="43"/>
      <c r="I38" s="47"/>
    </row>
    <row r="39" spans="1:9" s="33" customFormat="1" ht="12" customHeight="1">
      <c r="A39" s="213" t="s">
        <v>190</v>
      </c>
      <c r="B39" s="214"/>
      <c r="C39" s="132">
        <f>C6+C20</f>
        <v>1681.6710000000003</v>
      </c>
      <c r="D39" s="214" t="s">
        <v>191</v>
      </c>
      <c r="E39" s="214"/>
      <c r="F39" s="214"/>
      <c r="G39" s="214"/>
      <c r="H39" s="214"/>
      <c r="I39" s="134">
        <f>F6+I6</f>
        <v>289.94800000000004</v>
      </c>
    </row>
    <row r="40" spans="1:9" ht="19.5" customHeight="1">
      <c r="A40" s="215" t="s">
        <v>192</v>
      </c>
      <c r="B40" s="215"/>
      <c r="C40" s="215"/>
      <c r="D40" s="215"/>
      <c r="E40" s="215"/>
      <c r="F40" s="215"/>
      <c r="G40" s="215"/>
      <c r="H40" s="215"/>
      <c r="I40" s="215"/>
    </row>
  </sheetData>
  <sheetProtection/>
  <mergeCells count="6">
    <mergeCell ref="A2:I2"/>
    <mergeCell ref="A38:B38"/>
    <mergeCell ref="A39:B39"/>
    <mergeCell ref="D39:H39"/>
    <mergeCell ref="A40:I40"/>
    <mergeCell ref="A4:B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F14" sqref="F14"/>
    </sheetView>
  </sheetViews>
  <sheetFormatPr defaultColWidth="9.00390625" defaultRowHeight="14.25"/>
  <cols>
    <col min="1" max="12" width="10.125" style="5" customWidth="1"/>
    <col min="13" max="16384" width="9.00390625" style="5" customWidth="1"/>
  </cols>
  <sheetData>
    <row r="1" ht="14.25">
      <c r="A1" s="6" t="s">
        <v>193</v>
      </c>
    </row>
    <row r="2" spans="1:12" s="1" customFormat="1" ht="30" customHeight="1">
      <c r="A2" s="194" t="s">
        <v>194</v>
      </c>
      <c r="B2" s="194"/>
      <c r="C2" s="194"/>
      <c r="D2" s="194"/>
      <c r="E2" s="194"/>
      <c r="F2" s="194"/>
      <c r="G2" s="194"/>
      <c r="H2" s="194"/>
      <c r="I2" s="194"/>
      <c r="J2" s="194"/>
      <c r="K2" s="194"/>
      <c r="L2" s="194"/>
    </row>
    <row r="3" s="2" customFormat="1" ht="10.5" customHeight="1">
      <c r="L3" s="22" t="s">
        <v>195</v>
      </c>
    </row>
    <row r="4" spans="1:12" s="2" customFormat="1" ht="15" customHeight="1" thickBot="1">
      <c r="A4" s="218" t="s">
        <v>252</v>
      </c>
      <c r="B4" s="179"/>
      <c r="C4" s="179"/>
      <c r="D4" s="9"/>
      <c r="E4" s="9"/>
      <c r="F4" s="9"/>
      <c r="G4" s="9"/>
      <c r="H4" s="9"/>
      <c r="I4" s="9"/>
      <c r="J4" s="9"/>
      <c r="K4" s="10"/>
      <c r="L4" s="22" t="s">
        <v>4</v>
      </c>
    </row>
    <row r="5" spans="1:12" s="3" customFormat="1" ht="27.75" customHeight="1">
      <c r="A5" s="223" t="s">
        <v>196</v>
      </c>
      <c r="B5" s="224"/>
      <c r="C5" s="224"/>
      <c r="D5" s="224"/>
      <c r="E5" s="224"/>
      <c r="F5" s="225"/>
      <c r="G5" s="226" t="s">
        <v>9</v>
      </c>
      <c r="H5" s="224"/>
      <c r="I5" s="224"/>
      <c r="J5" s="224"/>
      <c r="K5" s="224"/>
      <c r="L5" s="227"/>
    </row>
    <row r="6" spans="1:12" s="3" customFormat="1" ht="30" customHeight="1">
      <c r="A6" s="233" t="s">
        <v>68</v>
      </c>
      <c r="B6" s="219" t="s">
        <v>197</v>
      </c>
      <c r="C6" s="228" t="s">
        <v>198</v>
      </c>
      <c r="D6" s="229"/>
      <c r="E6" s="230"/>
      <c r="F6" s="235" t="s">
        <v>199</v>
      </c>
      <c r="G6" s="236" t="s">
        <v>68</v>
      </c>
      <c r="H6" s="219" t="s">
        <v>197</v>
      </c>
      <c r="I6" s="228" t="s">
        <v>198</v>
      </c>
      <c r="J6" s="229"/>
      <c r="K6" s="230"/>
      <c r="L6" s="221" t="s">
        <v>199</v>
      </c>
    </row>
    <row r="7" spans="1:12" s="3" customFormat="1" ht="30" customHeight="1">
      <c r="A7" s="234"/>
      <c r="B7" s="220"/>
      <c r="C7" s="27" t="s">
        <v>93</v>
      </c>
      <c r="D7" s="27" t="s">
        <v>200</v>
      </c>
      <c r="E7" s="27" t="s">
        <v>201</v>
      </c>
      <c r="F7" s="235"/>
      <c r="G7" s="237"/>
      <c r="H7" s="220"/>
      <c r="I7" s="27" t="s">
        <v>93</v>
      </c>
      <c r="J7" s="27" t="s">
        <v>200</v>
      </c>
      <c r="K7" s="27" t="s">
        <v>201</v>
      </c>
      <c r="L7" s="222"/>
    </row>
    <row r="8" spans="1:12" s="3" customFormat="1" ht="27.75" customHeight="1">
      <c r="A8" s="28">
        <v>1</v>
      </c>
      <c r="B8" s="29">
        <v>2</v>
      </c>
      <c r="C8" s="29">
        <v>3</v>
      </c>
      <c r="D8" s="29">
        <v>4</v>
      </c>
      <c r="E8" s="29">
        <v>5</v>
      </c>
      <c r="F8" s="29">
        <v>6</v>
      </c>
      <c r="G8" s="29">
        <v>7</v>
      </c>
      <c r="H8" s="29">
        <v>8</v>
      </c>
      <c r="I8" s="29">
        <v>9</v>
      </c>
      <c r="J8" s="29">
        <v>10</v>
      </c>
      <c r="K8" s="29">
        <v>11</v>
      </c>
      <c r="L8" s="30">
        <v>12</v>
      </c>
    </row>
    <row r="9" spans="1:12" s="4" customFormat="1" ht="42.75" customHeight="1">
      <c r="A9" s="138">
        <f>B9+C9+F9</f>
        <v>36.169999999999995</v>
      </c>
      <c r="B9" s="135">
        <v>24.4</v>
      </c>
      <c r="C9" s="135">
        <f>E9</f>
        <v>8.37</v>
      </c>
      <c r="D9" s="135"/>
      <c r="E9" s="135">
        <v>8.37</v>
      </c>
      <c r="F9" s="135">
        <v>3.4</v>
      </c>
      <c r="G9" s="135">
        <f>H9+I9+L9</f>
        <v>24.595</v>
      </c>
      <c r="H9" s="135">
        <v>14.003</v>
      </c>
      <c r="I9" s="135">
        <f>K9</f>
        <v>9.418</v>
      </c>
      <c r="J9" s="135"/>
      <c r="K9" s="136">
        <v>9.418</v>
      </c>
      <c r="L9" s="137">
        <v>1.174</v>
      </c>
    </row>
    <row r="10" spans="1:12" ht="45" customHeight="1">
      <c r="A10" s="231" t="s">
        <v>202</v>
      </c>
      <c r="B10" s="232"/>
      <c r="C10" s="232"/>
      <c r="D10" s="232"/>
      <c r="E10" s="232"/>
      <c r="F10" s="232"/>
      <c r="G10" s="232"/>
      <c r="H10" s="232"/>
      <c r="I10" s="232"/>
      <c r="J10" s="232"/>
      <c r="K10" s="232"/>
      <c r="L10" s="232"/>
    </row>
  </sheetData>
  <sheetProtection/>
  <mergeCells count="13">
    <mergeCell ref="A10:L10"/>
    <mergeCell ref="A6:A7"/>
    <mergeCell ref="B6:B7"/>
    <mergeCell ref="F6:F7"/>
    <mergeCell ref="G6:G7"/>
    <mergeCell ref="A4:C4"/>
    <mergeCell ref="H6:H7"/>
    <mergeCell ref="L6:L7"/>
    <mergeCell ref="A2:L2"/>
    <mergeCell ref="A5:F5"/>
    <mergeCell ref="G5:L5"/>
    <mergeCell ref="C6:E6"/>
    <mergeCell ref="I6:K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9" sqref="E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ht="14.25">
      <c r="A1" s="6" t="s">
        <v>193</v>
      </c>
    </row>
    <row r="2" spans="1:9" s="1" customFormat="1" ht="30" customHeight="1">
      <c r="A2" s="248" t="s">
        <v>249</v>
      </c>
      <c r="B2" s="194"/>
      <c r="C2" s="194"/>
      <c r="D2" s="194"/>
      <c r="E2" s="194"/>
      <c r="F2" s="194"/>
      <c r="G2" s="194"/>
      <c r="H2" s="194"/>
      <c r="I2" s="194"/>
    </row>
    <row r="3" spans="1:9" s="2" customFormat="1" ht="10.5" customHeight="1">
      <c r="A3" s="7"/>
      <c r="B3" s="7"/>
      <c r="C3" s="7"/>
      <c r="I3" s="22" t="s">
        <v>203</v>
      </c>
    </row>
    <row r="4" spans="1:9" s="2" customFormat="1" ht="15" customHeight="1" thickBot="1">
      <c r="A4" s="218" t="s">
        <v>252</v>
      </c>
      <c r="B4" s="179"/>
      <c r="C4" s="179"/>
      <c r="D4" s="179"/>
      <c r="E4" s="9"/>
      <c r="F4" s="9"/>
      <c r="G4" s="9"/>
      <c r="H4" s="10"/>
      <c r="I4" s="22" t="s">
        <v>4</v>
      </c>
    </row>
    <row r="5" spans="1:9" s="3" customFormat="1" ht="20.25" customHeight="1">
      <c r="A5" s="195" t="s">
        <v>91</v>
      </c>
      <c r="B5" s="196"/>
      <c r="C5" s="196"/>
      <c r="D5" s="258" t="s">
        <v>204</v>
      </c>
      <c r="E5" s="259" t="s">
        <v>205</v>
      </c>
      <c r="F5" s="197" t="s">
        <v>92</v>
      </c>
      <c r="G5" s="198"/>
      <c r="H5" s="198"/>
      <c r="I5" s="257" t="s">
        <v>206</v>
      </c>
    </row>
    <row r="6" spans="1:9" s="3" customFormat="1" ht="27" customHeight="1">
      <c r="A6" s="200" t="s">
        <v>65</v>
      </c>
      <c r="B6" s="201"/>
      <c r="C6" s="201" t="s">
        <v>66</v>
      </c>
      <c r="D6" s="255"/>
      <c r="E6" s="202"/>
      <c r="F6" s="202" t="s">
        <v>93</v>
      </c>
      <c r="G6" s="202" t="s">
        <v>94</v>
      </c>
      <c r="H6" s="255" t="s">
        <v>72</v>
      </c>
      <c r="I6" s="204"/>
    </row>
    <row r="7" spans="1:9" s="3" customFormat="1" ht="18" customHeight="1">
      <c r="A7" s="200"/>
      <c r="B7" s="201"/>
      <c r="C7" s="201"/>
      <c r="D7" s="255"/>
      <c r="E7" s="202"/>
      <c r="F7" s="202"/>
      <c r="G7" s="202"/>
      <c r="H7" s="255"/>
      <c r="I7" s="204"/>
    </row>
    <row r="8" spans="1:9" s="3" customFormat="1" ht="22.5" customHeight="1">
      <c r="A8" s="200"/>
      <c r="B8" s="201"/>
      <c r="C8" s="201"/>
      <c r="D8" s="256"/>
      <c r="E8" s="203"/>
      <c r="F8" s="203"/>
      <c r="G8" s="203"/>
      <c r="H8" s="256"/>
      <c r="I8" s="205"/>
    </row>
    <row r="9" spans="1:9" s="3" customFormat="1" ht="22.5" customHeight="1">
      <c r="A9" s="249" t="s">
        <v>67</v>
      </c>
      <c r="B9" s="250"/>
      <c r="C9" s="251"/>
      <c r="D9" s="11">
        <v>1</v>
      </c>
      <c r="E9" s="11">
        <v>2</v>
      </c>
      <c r="F9" s="11">
        <v>3</v>
      </c>
      <c r="G9" s="11">
        <v>4</v>
      </c>
      <c r="H9" s="12">
        <v>5</v>
      </c>
      <c r="I9" s="23">
        <v>6</v>
      </c>
    </row>
    <row r="10" spans="1:9" s="3" customFormat="1" ht="22.5" customHeight="1">
      <c r="A10" s="252" t="s">
        <v>68</v>
      </c>
      <c r="B10" s="253"/>
      <c r="C10" s="254"/>
      <c r="D10" s="13">
        <v>0</v>
      </c>
      <c r="E10" s="13">
        <v>0</v>
      </c>
      <c r="F10" s="13">
        <v>0</v>
      </c>
      <c r="G10" s="13">
        <v>0</v>
      </c>
      <c r="H10" s="14">
        <v>0</v>
      </c>
      <c r="I10" s="24">
        <v>0</v>
      </c>
    </row>
    <row r="11" spans="1:9" s="4" customFormat="1" ht="22.5" customHeight="1">
      <c r="A11" s="200"/>
      <c r="B11" s="201"/>
      <c r="C11" s="15"/>
      <c r="D11" s="16"/>
      <c r="E11" s="16"/>
      <c r="F11" s="16"/>
      <c r="G11" s="17"/>
      <c r="H11" s="18"/>
      <c r="I11" s="25"/>
    </row>
    <row r="12" spans="1:9" s="4" customFormat="1" ht="22.5" customHeight="1">
      <c r="A12" s="200"/>
      <c r="B12" s="201"/>
      <c r="C12" s="19"/>
      <c r="D12" s="16"/>
      <c r="E12" s="16"/>
      <c r="F12" s="16"/>
      <c r="G12" s="16"/>
      <c r="H12" s="20"/>
      <c r="I12" s="25"/>
    </row>
    <row r="13" spans="1:9" s="4" customFormat="1" ht="22.5" customHeight="1">
      <c r="A13" s="200"/>
      <c r="B13" s="201"/>
      <c r="C13" s="15"/>
      <c r="D13" s="16"/>
      <c r="E13" s="16"/>
      <c r="F13" s="16"/>
      <c r="G13" s="16"/>
      <c r="H13" s="20"/>
      <c r="I13" s="25"/>
    </row>
    <row r="14" spans="1:9" s="4" customFormat="1" ht="22.5" customHeight="1">
      <c r="A14" s="200"/>
      <c r="B14" s="201"/>
      <c r="C14" s="19"/>
      <c r="D14" s="16"/>
      <c r="E14" s="16"/>
      <c r="F14" s="16"/>
      <c r="G14" s="16"/>
      <c r="H14" s="20"/>
      <c r="I14" s="25"/>
    </row>
    <row r="15" spans="1:9" s="4" customFormat="1" ht="22.5" customHeight="1">
      <c r="A15" s="238" t="s">
        <v>248</v>
      </c>
      <c r="B15" s="239"/>
      <c r="C15" s="242" t="s">
        <v>250</v>
      </c>
      <c r="D15" s="243"/>
      <c r="E15" s="243"/>
      <c r="F15" s="243"/>
      <c r="G15" s="243"/>
      <c r="H15" s="243"/>
      <c r="I15" s="244"/>
    </row>
    <row r="16" spans="1:9" s="4" customFormat="1" ht="22.5" customHeight="1" thickBot="1">
      <c r="A16" s="240"/>
      <c r="B16" s="241"/>
      <c r="C16" s="245"/>
      <c r="D16" s="246"/>
      <c r="E16" s="246"/>
      <c r="F16" s="246"/>
      <c r="G16" s="246"/>
      <c r="H16" s="246"/>
      <c r="I16" s="247"/>
    </row>
    <row r="17" spans="1:9" ht="32.25" customHeight="1">
      <c r="A17" s="231" t="s">
        <v>207</v>
      </c>
      <c r="B17" s="232"/>
      <c r="C17" s="232"/>
      <c r="D17" s="232"/>
      <c r="E17" s="232"/>
      <c r="F17" s="232"/>
      <c r="G17" s="232"/>
      <c r="H17" s="232"/>
      <c r="I17" s="232"/>
    </row>
    <row r="18" ht="14.25">
      <c r="A18" s="21"/>
    </row>
    <row r="19" ht="14.25">
      <c r="A19" s="21"/>
    </row>
    <row r="20" ht="14.25">
      <c r="A20" s="21"/>
    </row>
    <row r="21" ht="14.25">
      <c r="A21" s="21"/>
    </row>
  </sheetData>
  <sheetProtection/>
  <mergeCells count="21">
    <mergeCell ref="A11:B11"/>
    <mergeCell ref="H6:H8"/>
    <mergeCell ref="I5:I8"/>
    <mergeCell ref="A6:B8"/>
    <mergeCell ref="A12:B12"/>
    <mergeCell ref="A4:D4"/>
    <mergeCell ref="A13:B13"/>
    <mergeCell ref="C6:C8"/>
    <mergeCell ref="D5:D8"/>
    <mergeCell ref="E5:E8"/>
    <mergeCell ref="F6:F8"/>
    <mergeCell ref="A15:B16"/>
    <mergeCell ref="C15:I16"/>
    <mergeCell ref="A14:B14"/>
    <mergeCell ref="A17:I17"/>
    <mergeCell ref="A2:I2"/>
    <mergeCell ref="A5:C5"/>
    <mergeCell ref="F5:H5"/>
    <mergeCell ref="A9:C9"/>
    <mergeCell ref="A10:C10"/>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2019-08-29T05:52:22Z</cp:lastPrinted>
  <dcterms:created xsi:type="dcterms:W3CDTF">2011-12-26T04:36:18Z</dcterms:created>
  <dcterms:modified xsi:type="dcterms:W3CDTF">2019-08-29T05:53:01Z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