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87" firstSheet="1" activeTab="1"/>
  </bookViews>
  <sheets>
    <sheet name="整体支出绩效自评表 (终)" sheetId="1" state="hidden" r:id="rId1"/>
    <sheet name="整体支出绩效自评表 -省妇联" sheetId="2" r:id="rId2"/>
  </sheets>
  <definedNames>
    <definedName name="_xlnm.Print_Titles" localSheetId="0">'整体支出绩效自评表 (终)'!$8:$8</definedName>
    <definedName name="_xlnm.Print_Titles" localSheetId="1">'整体支出绩效自评表 -省妇联'!$8:$8</definedName>
  </definedNames>
  <calcPr fullCalcOnLoad="1"/>
</workbook>
</file>

<file path=xl/sharedStrings.xml><?xml version="1.0" encoding="utf-8"?>
<sst xmlns="http://schemas.openxmlformats.org/spreadsheetml/2006/main" count="256" uniqueCount="154">
  <si>
    <t>2018年省直部门整体支出绩效自评表</t>
  </si>
  <si>
    <t>填报单位（盖章）：湖北省妇女联合会</t>
  </si>
  <si>
    <t>填报日期：208年5月24日</t>
  </si>
  <si>
    <t>总分：</t>
  </si>
  <si>
    <t>评价单位</t>
  </si>
  <si>
    <t>湖北省妇女联合会</t>
  </si>
  <si>
    <t>评价年度</t>
  </si>
  <si>
    <t>2017年度</t>
  </si>
  <si>
    <t>部门整体支出资金（万元）</t>
  </si>
  <si>
    <t>预算数</t>
  </si>
  <si>
    <t>全年执行数</t>
  </si>
  <si>
    <t>其中：一般公共预算财政拨款</t>
  </si>
  <si>
    <t>其中：
    一般公共预算执行数</t>
  </si>
  <si>
    <t xml:space="preserve">        政府性基金预算财政拨款</t>
  </si>
  <si>
    <t xml:space="preserve">    政府性基金预算财政
    执行数</t>
  </si>
  <si>
    <t>一级
指标</t>
  </si>
  <si>
    <t>二级
指标</t>
  </si>
  <si>
    <t>三级指标</t>
  </si>
  <si>
    <t>分值</t>
  </si>
  <si>
    <t>指标说明</t>
  </si>
  <si>
    <t>评分标准</t>
  </si>
  <si>
    <t>年初目标值</t>
  </si>
  <si>
    <t>实际完成值</t>
  </si>
  <si>
    <t>得分</t>
  </si>
  <si>
    <t>指标值偏差率</t>
  </si>
  <si>
    <t>备注</t>
  </si>
  <si>
    <t>预算管理</t>
  </si>
  <si>
    <t>预算执行</t>
  </si>
  <si>
    <t>预算
执行率</t>
  </si>
  <si>
    <t xml:space="preserve">预算执行率=全年执行数/预算数×100%。
</t>
  </si>
  <si>
    <t>得分按执行率*指标权重记分</t>
  </si>
  <si>
    <t>主要是省妇干校的湖北省妇女创新创业大厦项目未能实施，导致项目资金结转。</t>
  </si>
  <si>
    <t>预算调整率</t>
  </si>
  <si>
    <t>预算调整率=（预算调整数/预算数）×100%。</t>
  </si>
  <si>
    <t>预算调整率绝对值≤5%，得10分。
预算调整率绝对值＞5%的，每增加0.1个百分点扣0.1分，扣完为止。</t>
  </si>
  <si>
    <t>≤5%</t>
  </si>
  <si>
    <t>目标1：加强信息化建设</t>
  </si>
  <si>
    <t>产出指标</t>
  </si>
  <si>
    <t>数量指标</t>
  </si>
  <si>
    <t>软件升级数</t>
  </si>
  <si>
    <t>质量指标</t>
  </si>
  <si>
    <t>网站影响力</t>
  </si>
  <si>
    <t>突破70万人次</t>
  </si>
  <si>
    <t>目标2：服务省委中心工作</t>
  </si>
  <si>
    <t>援疆援藏经费</t>
  </si>
  <si>
    <t>35万元</t>
  </si>
  <si>
    <t>新农村建设精准扶贫</t>
  </si>
  <si>
    <t>20万元</t>
  </si>
  <si>
    <t>目标3：提高全省妇女的综合素质</t>
  </si>
  <si>
    <t>培训班次</t>
  </si>
  <si>
    <t>每年培训600人</t>
  </si>
  <si>
    <t>就业率</t>
  </si>
  <si>
    <t>60%以上就业</t>
  </si>
  <si>
    <t>效益指标</t>
  </si>
  <si>
    <t>经济效益指标</t>
  </si>
  <si>
    <t>帮助创业女性获得小额担保贴息贷款</t>
  </si>
  <si>
    <t>9.7亿元</t>
  </si>
  <si>
    <t>目标4：举办第三届妇女儿童服务业博览会</t>
  </si>
  <si>
    <t>观展人次</t>
  </si>
  <si>
    <t>30万人</t>
  </si>
  <si>
    <t>42万人</t>
  </si>
  <si>
    <t>签约和现场交易额</t>
  </si>
  <si>
    <t>3亿元</t>
  </si>
  <si>
    <t>目标5：维权服务工作加强</t>
  </si>
  <si>
    <t>1233签约协作的律师事务所</t>
  </si>
  <si>
    <t>新增3家</t>
  </si>
  <si>
    <t>命名和表彰省级妇女儿童优秀维权岗</t>
  </si>
  <si>
    <t>10个</t>
  </si>
  <si>
    <t>约束性指标</t>
  </si>
  <si>
    <t>资金管理</t>
  </si>
  <si>
    <t>资金管理合规性</t>
  </si>
  <si>
    <t>—</t>
  </si>
  <si>
    <t>1.是否制定专项资金管理办法并遵照执行；
2.是否符合部门预算批复的用途；
3.资金整合使用是否符合相关规定，是否有规范的审批程序。</t>
  </si>
  <si>
    <t>不设权重，酌情扣分，如出现审计等部门重点披露的问题，或造成重大不良社会影响，评价总得分不得超过70分。</t>
  </si>
  <si>
    <t>（负数）</t>
  </si>
  <si>
    <t>1.预算调整率指标不包括中央专款调整。
2.产出和效果原则上以人大年初批复的绩效目标为基础进行评价，如有调整请在备注栏说明。
3.指标说明相关内容：定性指标的评价要点，定量指标的指标实现值计算公式、数据口径，由各单位完善。
4.子目标根据重要程度赋权，子目标中产出指标与效益指标的权重比为5：4。
5.计分规则：（1）满分100分制，不设置附加分。（2）得分一档最高不能超过该指标分值上限。（3）定性指标根据指标完成情况分为：达成预期指标、部分达成预期指标并具有一定效果、未达成预期指标且效果较差三档，分别按照该指标对应权重区间 100-80%（含 ），80-50%（含），50-0%合理确定分值。（4）定量指标若为正向指标（即目标值为≥*），则得分计算方法为：实际完成值/年初目标值*该指标权重，若为反向指标（即目标值为≤*），则得分计算方法为：年初目标值/实际完成值*该指标权重。（5）约束性指标以负数记分。
6.指标值偏差率=（实际完成值-预期目标值）/预期目标值。</t>
  </si>
  <si>
    <t>填报日期：2018年5月24日</t>
  </si>
  <si>
    <t>预算执行数=4169.61/4981.64*100%=83.7%</t>
  </si>
  <si>
    <t>主要是省妇干校的湖北省妇女创新创业大厦项目以及发展中心大楼维修项目未能实施，导致项目资金结转。</t>
  </si>
  <si>
    <t>预算调整率=（5905.06-4981.64）/4891.64=18.54%</t>
  </si>
  <si>
    <t>偏差率=18.54%-5%=13.54%</t>
  </si>
  <si>
    <t>主要是省妇干校的湖北省妇女创新创业大厦项目以及发展中心大楼维修项目未能实施，项目资金退回。</t>
  </si>
  <si>
    <t>目标1：动员妇女群众投身经济社会发展，做出积极贡献。</t>
  </si>
  <si>
    <t>创业创新巾帼行动完成率</t>
  </si>
  <si>
    <t xml:space="preserve">1.举办全省巾帼创业创新项目大赛
2.举办第四届湖北省妇女儿童服务业博览会
3.举办全省家政服务业技能大赛
</t>
  </si>
  <si>
    <t>每完成一项任务得2分，否则不得分</t>
  </si>
  <si>
    <t>服务省委中心工作完成率</t>
  </si>
  <si>
    <t>1.援疆援藏工作
2.台湾周活动
3.新农村建设（精准扶贫）</t>
  </si>
  <si>
    <t>巾帼脱贫行动计划完成率</t>
  </si>
  <si>
    <t>1.开展巾帼手工创业项目大赛
2.举办全省女性电商培训班
3.农村贫困地区妇女“两癌”查治救工作</t>
  </si>
  <si>
    <t>参展商数量</t>
  </si>
  <si>
    <t>举办第四届湖北省妇女儿童服务业博览会来的参展商数量</t>
  </si>
  <si>
    <r>
      <t>参展商数量</t>
    </r>
    <r>
      <rPr>
        <sz val="10"/>
        <rFont val="SimSun"/>
        <family val="0"/>
      </rPr>
      <t>≧</t>
    </r>
    <r>
      <rPr>
        <sz val="10"/>
        <rFont val="楷体_GB2312"/>
        <family val="3"/>
      </rPr>
      <t>200的得满分，否则得分=实际来的参展商/200*4</t>
    </r>
  </si>
  <si>
    <t>场地限制</t>
  </si>
  <si>
    <t>举办第四届湖北省妇女儿童服务业博览会来的观展人次</t>
  </si>
  <si>
    <r>
      <t>观展人次</t>
    </r>
    <r>
      <rPr>
        <sz val="10"/>
        <rFont val="SimSun"/>
        <family val="0"/>
      </rPr>
      <t>≧</t>
    </r>
    <r>
      <rPr>
        <sz val="10"/>
        <rFont val="楷体_GB2312"/>
        <family val="3"/>
      </rPr>
      <t>40万人次的得满分，否则得分=实际到来的观展人次/40*4</t>
    </r>
  </si>
  <si>
    <t>40万</t>
  </si>
  <si>
    <t>42万</t>
  </si>
  <si>
    <r>
      <t>获得小额担保贴息贷款额</t>
    </r>
    <r>
      <rPr>
        <sz val="10"/>
        <rFont val="SimSun"/>
        <family val="0"/>
      </rPr>
      <t>≧</t>
    </r>
    <r>
      <rPr>
        <sz val="10"/>
        <rFont val="楷体_GB2312"/>
        <family val="3"/>
      </rPr>
      <t>9.7亿元的得满分，否则得分=实际获得的贷款贴息额/9.7*3</t>
    </r>
  </si>
  <si>
    <t>9.3亿元</t>
  </si>
  <si>
    <t>银行贷款政策收紧</t>
  </si>
  <si>
    <t>举办第四届湖北省妇女儿童服务业博览会，签约和现场交易额</t>
  </si>
  <si>
    <r>
      <t>签约和现场交易额</t>
    </r>
    <r>
      <rPr>
        <sz val="10"/>
        <rFont val="SimSun"/>
        <family val="0"/>
      </rPr>
      <t>≧</t>
    </r>
    <r>
      <rPr>
        <sz val="10"/>
        <rFont val="楷体_GB2312"/>
        <family val="3"/>
      </rPr>
      <t>3亿元得满分，否则得分=实际签约和现场交易额/3*3</t>
    </r>
  </si>
  <si>
    <t>3.2亿元</t>
  </si>
  <si>
    <t>目标2：深入推进家庭家教家风工作</t>
  </si>
  <si>
    <t>家风家教宣传计划完成率</t>
  </si>
  <si>
    <t>开展“荆楚最美家庭”揭晓展示、“我家最美故事”分享、公益广告宣传等活动。</t>
  </si>
  <si>
    <t>开展了家风家教宣传相关活动的得满分，否则不得分</t>
  </si>
  <si>
    <t>“十百千”家庭教育活动完成率</t>
  </si>
  <si>
    <t>开展“十百千”家庭教育楚天行下基层活动（省示范十场、市级百场、县级千场）</t>
  </si>
  <si>
    <t>开展了“十百千”家庭教育楚天行下基层活动，得满分，否则不得分</t>
  </si>
  <si>
    <t>服务留守儿童</t>
  </si>
  <si>
    <t>服务全省留守儿童人数</t>
  </si>
  <si>
    <r>
      <t>服务全省留守儿童人数</t>
    </r>
    <r>
      <rPr>
        <sz val="10"/>
        <rFont val="SimSun"/>
        <family val="0"/>
      </rPr>
      <t>≧</t>
    </r>
    <r>
      <rPr>
        <sz val="10"/>
        <rFont val="楷体_GB2312"/>
        <family val="3"/>
      </rPr>
      <t>5000名的得满分，否则得分=实际服务留守儿童人数/5000*4</t>
    </r>
  </si>
  <si>
    <t>5000名</t>
  </si>
  <si>
    <t>6153名</t>
  </si>
  <si>
    <t>目标3：扎实开展妇女维权工作</t>
  </si>
  <si>
    <t>12338案件处理情况</t>
  </si>
  <si>
    <t>12338案件处理率，到期回告率</t>
  </si>
  <si>
    <r>
      <t>12338案件处理率，到期回告率</t>
    </r>
    <r>
      <rPr>
        <sz val="10"/>
        <rFont val="SimSun"/>
        <family val="0"/>
      </rPr>
      <t>≧</t>
    </r>
    <r>
      <rPr>
        <sz val="10"/>
        <rFont val="楷体_GB2312"/>
        <family val="3"/>
      </rPr>
      <t>95%得满分</t>
    </r>
  </si>
  <si>
    <t>命名和表彰省级妇女儿童优秀维权岗新增数</t>
  </si>
  <si>
    <r>
      <t>命名和表彰省级妇女儿童优秀维权岗新增数</t>
    </r>
    <r>
      <rPr>
        <sz val="10"/>
        <rFont val="SimSun"/>
        <family val="0"/>
      </rPr>
      <t>≧</t>
    </r>
    <r>
      <rPr>
        <sz val="10"/>
        <rFont val="楷体_GB2312"/>
        <family val="3"/>
      </rPr>
      <t>10得满分</t>
    </r>
  </si>
  <si>
    <t>表彰先进集体50个，先进个人80人</t>
  </si>
  <si>
    <t>社会效益指标</t>
  </si>
  <si>
    <t>妇女维权意识提升率</t>
  </si>
  <si>
    <t>考察全省妇女维权意识是否提高。</t>
  </si>
  <si>
    <t>通过调查问卷的方式统计全省妇女维权意识提升情况</t>
  </si>
  <si>
    <t>提升</t>
  </si>
  <si>
    <t>目标4：加强基层妇联组织建设，加大培训力度</t>
  </si>
  <si>
    <t>召开推进会议</t>
  </si>
  <si>
    <t>召开全省基层妇联组织区域化建设推进会议</t>
  </si>
  <si>
    <t>召开了全省基层妇联组织区域化建设推进会议得满分，否则不得分</t>
  </si>
  <si>
    <t>1次</t>
  </si>
  <si>
    <t>培训人次</t>
  </si>
  <si>
    <t>培训全省妇女干部</t>
  </si>
  <si>
    <r>
      <t>培训全省妇女干部</t>
    </r>
    <r>
      <rPr>
        <sz val="10"/>
        <rFont val="SimSun"/>
        <family val="0"/>
      </rPr>
      <t>≧</t>
    </r>
    <r>
      <rPr>
        <sz val="10"/>
        <rFont val="楷体_GB2312"/>
        <family val="3"/>
      </rPr>
      <t>600人得满分，否则得分=实际培训人数/600*4</t>
    </r>
  </si>
  <si>
    <t>600人</t>
  </si>
  <si>
    <t>653人次</t>
  </si>
  <si>
    <t>目标5：加大宣传力度，提高妇女思想觉悟。</t>
  </si>
  <si>
    <t>编发《妇情快报》</t>
  </si>
  <si>
    <t>编印《妇情快报》期数</t>
  </si>
  <si>
    <r>
      <t>编印《妇情快报》期数</t>
    </r>
    <r>
      <rPr>
        <sz val="10"/>
        <rFont val="SimSun"/>
        <family val="0"/>
      </rPr>
      <t>≧</t>
    </r>
    <r>
      <rPr>
        <sz val="10"/>
        <rFont val="楷体_GB2312"/>
        <family val="3"/>
      </rPr>
      <t>6期得满分，否则得分=实际编发期数/6*4</t>
    </r>
  </si>
  <si>
    <t>6期</t>
  </si>
  <si>
    <t>主流媒体上发稿篇数</t>
  </si>
  <si>
    <r>
      <t>主流媒体上发稿篇数</t>
    </r>
    <r>
      <rPr>
        <sz val="10"/>
        <rFont val="SimSun"/>
        <family val="0"/>
      </rPr>
      <t>≧</t>
    </r>
    <r>
      <rPr>
        <sz val="10"/>
        <rFont val="楷体_GB2312"/>
        <family val="3"/>
      </rPr>
      <t>300篇得满分，否则得分=实际发稿篇数/300*4</t>
    </r>
  </si>
  <si>
    <t>300篇</t>
  </si>
  <si>
    <t>301篇</t>
  </si>
  <si>
    <t>知晓率</t>
  </si>
  <si>
    <t>考察社会群众对妇联相关工作的社会知晓度</t>
  </si>
  <si>
    <t>社会群众对妇联相关工作的社会知晓度有所提升得满分</t>
  </si>
  <si>
    <t>有所提升</t>
  </si>
  <si>
    <t>社会影响提升率</t>
  </si>
  <si>
    <t>考虑妇联相关工作对社会的影响贡献率</t>
  </si>
  <si>
    <t>通过调查问卷的方式统计妇联相关工作社会影响贡献情况，较上年有所提高得满分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</si>
</sst>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name val="黑体"/>
      <family val="3"/>
    </font>
    <font>
      <sz val="18"/>
      <name val="方正小标宋简体"/>
      <family val="0"/>
    </font>
    <font>
      <sz val="12"/>
      <name val="仿宋_GB2312"/>
      <family val="3"/>
    </font>
    <font>
      <sz val="10"/>
      <name val="仿宋_GB2312"/>
      <family val="3"/>
    </font>
    <font>
      <b/>
      <sz val="10"/>
      <name val="楷体_GB2312"/>
      <family val="3"/>
    </font>
    <font>
      <sz val="10"/>
      <name val="楷体_GB2312"/>
      <family val="3"/>
    </font>
    <font>
      <sz val="10"/>
      <color indexed="8"/>
      <name val="宋体"/>
      <family val="0"/>
    </font>
    <font>
      <sz val="10"/>
      <name val="宋体"/>
      <family val="0"/>
    </font>
    <font>
      <b/>
      <sz val="12"/>
      <name val="宋体"/>
      <family val="0"/>
    </font>
    <font>
      <sz val="12"/>
      <name val="隶书"/>
      <family val="3"/>
    </font>
    <font>
      <sz val="12"/>
      <color indexed="10"/>
      <name val="宋体"/>
      <family val="0"/>
    </font>
    <font>
      <sz val="10"/>
      <name val="Times New Roman"/>
      <family val="1"/>
    </font>
    <font>
      <sz val="11"/>
      <color indexed="8"/>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2"/>
      <color indexed="12"/>
      <name val="宋体"/>
      <family val="0"/>
    </font>
    <font>
      <sz val="11"/>
      <color indexed="17"/>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sz val="10"/>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78">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textRotation="255"/>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3" borderId="10" xfId="0" applyFont="1" applyFill="1" applyBorder="1" applyAlignment="1">
      <alignment vertical="center" wrapText="1"/>
    </xf>
    <xf numFmtId="9" fontId="6" fillId="33" borderId="10" xfId="0" applyNumberFormat="1" applyFont="1" applyFill="1" applyBorder="1" applyAlignment="1">
      <alignment horizontal="left" vertical="center" wrapText="1"/>
    </xf>
    <xf numFmtId="10" fontId="6" fillId="33"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9" fontId="0" fillId="0" borderId="10" xfId="0" applyNumberFormat="1" applyFont="1" applyBorder="1" applyAlignment="1">
      <alignment horizontal="left"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6" fillId="0" borderId="2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6" fillId="0" borderId="22" xfId="0" applyFont="1" applyFill="1" applyBorder="1" applyAlignment="1">
      <alignment horizontal="center" vertical="center" wrapText="1"/>
    </xf>
    <xf numFmtId="9" fontId="0" fillId="0" borderId="10" xfId="0" applyNumberFormat="1" applyFont="1" applyFill="1" applyBorder="1" applyAlignment="1">
      <alignment horizontal="left" vertical="center" wrapText="1"/>
    </xf>
    <xf numFmtId="0" fontId="51" fillId="0" borderId="10" xfId="0" applyFont="1" applyFill="1" applyBorder="1" applyAlignment="1">
      <alignment horizontal="center" vertical="center" wrapText="1"/>
    </xf>
    <xf numFmtId="0" fontId="6" fillId="33" borderId="10" xfId="0" applyFont="1" applyFill="1" applyBorder="1" applyAlignment="1">
      <alignment vertical="center" textRotation="255"/>
    </xf>
    <xf numFmtId="0" fontId="6" fillId="33" borderId="10" xfId="0" applyFont="1" applyFill="1" applyBorder="1" applyAlignment="1">
      <alignment horizontal="center" vertical="center" textRotation="255"/>
    </xf>
    <xf numFmtId="0" fontId="6" fillId="33" borderId="11" xfId="0" applyFont="1" applyFill="1" applyBorder="1" applyAlignment="1">
      <alignmen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9" fillId="0" borderId="0" xfId="0" applyFont="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33" borderId="10" xfId="0" applyFont="1" applyFill="1" applyBorder="1" applyAlignment="1">
      <alignment horizontal="center" vertical="center" wrapText="1"/>
    </xf>
    <xf numFmtId="10" fontId="6" fillId="33" borderId="10" xfId="25"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33" borderId="13"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left" vertical="center"/>
    </xf>
    <xf numFmtId="9" fontId="6" fillId="33" borderId="10" xfId="0" applyNumberFormat="1" applyFont="1" applyFill="1" applyBorder="1" applyAlignment="1">
      <alignment horizontal="center" vertical="center" wrapText="1"/>
    </xf>
    <xf numFmtId="0" fontId="10" fillId="0" borderId="0" xfId="0" applyFont="1" applyBorder="1" applyAlignment="1">
      <alignment horizontal="left" vertical="center"/>
    </xf>
    <xf numFmtId="0" fontId="52" fillId="0" borderId="10" xfId="0" applyFont="1" applyFill="1" applyBorder="1" applyAlignment="1">
      <alignment horizontal="left" vertical="center"/>
    </xf>
    <xf numFmtId="0" fontId="6" fillId="0" borderId="13" xfId="0" applyFont="1" applyBorder="1" applyAlignment="1">
      <alignment horizontal="left" vertical="center" wrapText="1"/>
    </xf>
    <xf numFmtId="0" fontId="5" fillId="34" borderId="10" xfId="0" applyFont="1" applyFill="1" applyBorder="1" applyAlignment="1">
      <alignment horizontal="center" vertical="center" wrapText="1"/>
    </xf>
    <xf numFmtId="0" fontId="0" fillId="0" borderId="10" xfId="0" applyNumberFormat="1" applyFont="1" applyBorder="1" applyAlignment="1">
      <alignment horizontal="left" vertical="center" wrapText="1"/>
    </xf>
    <xf numFmtId="0" fontId="3" fillId="0" borderId="0" xfId="0" applyFont="1" applyAlignment="1">
      <alignment horizontal="right" vertical="center" wrapText="1"/>
    </xf>
    <xf numFmtId="0" fontId="12" fillId="0" borderId="0" xfId="0" applyFont="1" applyAlignment="1">
      <alignment vertical="center" wrapText="1"/>
    </xf>
    <xf numFmtId="10" fontId="6" fillId="33" borderId="10" xfId="25" applyNumberFormat="1" applyFont="1" applyFill="1" applyBorder="1" applyAlignment="1">
      <alignment vertical="center" wrapText="1"/>
    </xf>
    <xf numFmtId="0" fontId="0" fillId="0" borderId="1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
  <sheetViews>
    <sheetView view="pageBreakPreview" zoomScaleNormal="83" zoomScaleSheetLayoutView="100" workbookViewId="0" topLeftCell="A17">
      <selection activeCell="F20" sqref="F20"/>
    </sheetView>
  </sheetViews>
  <sheetFormatPr defaultColWidth="9.00390625" defaultRowHeight="14.25"/>
  <cols>
    <col min="1" max="1" width="4.375" style="0" customWidth="1"/>
    <col min="2" max="2" width="4.75390625" style="0" customWidth="1"/>
    <col min="3" max="3" width="5.00390625" style="0" customWidth="1"/>
    <col min="4" max="4" width="3.125" style="5" customWidth="1"/>
    <col min="5" max="5" width="18.125" style="0" customWidth="1"/>
    <col min="6" max="6" width="17.375" style="0" customWidth="1"/>
    <col min="7" max="7" width="6.875" style="6" customWidth="1"/>
    <col min="8" max="8" width="7.75390625" style="6" customWidth="1"/>
    <col min="9" max="9" width="5.25390625" style="0" customWidth="1"/>
    <col min="10" max="10" width="6.75390625" style="0" customWidth="1"/>
    <col min="11" max="11" width="13.625" style="0" customWidth="1"/>
    <col min="13" max="13" width="12.625" style="0" bestFit="1" customWidth="1"/>
  </cols>
  <sheetData>
    <row r="1" ht="15">
      <c r="A1" s="8"/>
    </row>
    <row r="2" spans="1:11" ht="44.25" customHeight="1">
      <c r="A2" s="9" t="s">
        <v>0</v>
      </c>
      <c r="B2" s="9"/>
      <c r="C2" s="9"/>
      <c r="D2" s="9"/>
      <c r="E2" s="9"/>
      <c r="F2" s="9"/>
      <c r="G2" s="9"/>
      <c r="H2" s="9"/>
      <c r="I2" s="9"/>
      <c r="J2" s="9"/>
      <c r="K2" s="9"/>
    </row>
    <row r="3" spans="1:10" s="1" customFormat="1" ht="33.75" customHeight="1">
      <c r="A3" s="10" t="s">
        <v>1</v>
      </c>
      <c r="B3" s="10"/>
      <c r="C3" s="10"/>
      <c r="D3" s="10"/>
      <c r="E3" s="10"/>
      <c r="F3" s="12" t="s">
        <v>2</v>
      </c>
      <c r="G3" s="13"/>
      <c r="H3" s="13"/>
      <c r="I3" s="13"/>
      <c r="J3" s="74" t="s">
        <v>3</v>
      </c>
    </row>
    <row r="4" spans="1:12" ht="20.25" customHeight="1">
      <c r="A4" s="14" t="s">
        <v>4</v>
      </c>
      <c r="B4" s="14"/>
      <c r="C4" s="15" t="s">
        <v>5</v>
      </c>
      <c r="D4" s="16"/>
      <c r="E4" s="16"/>
      <c r="F4" s="17"/>
      <c r="G4" s="18" t="s">
        <v>6</v>
      </c>
      <c r="H4" s="19"/>
      <c r="I4" s="22"/>
      <c r="J4" s="15" t="s">
        <v>7</v>
      </c>
      <c r="K4" s="17"/>
      <c r="L4" s="75"/>
    </row>
    <row r="5" spans="1:12" ht="21.75" customHeight="1">
      <c r="A5" s="20" t="s">
        <v>8</v>
      </c>
      <c r="B5" s="21"/>
      <c r="C5" s="18" t="s">
        <v>9</v>
      </c>
      <c r="D5" s="19"/>
      <c r="E5" s="22"/>
      <c r="F5" s="23">
        <v>5905.06</v>
      </c>
      <c r="G5" s="14" t="s">
        <v>10</v>
      </c>
      <c r="H5" s="14"/>
      <c r="I5" s="14"/>
      <c r="J5" s="60">
        <v>4169.61</v>
      </c>
      <c r="K5" s="61"/>
      <c r="L5" s="75"/>
    </row>
    <row r="6" spans="1:12" ht="24.75" customHeight="1">
      <c r="A6" s="24"/>
      <c r="B6" s="25"/>
      <c r="C6" s="18" t="s">
        <v>11</v>
      </c>
      <c r="D6" s="19"/>
      <c r="E6" s="22"/>
      <c r="F6" s="23">
        <v>2954.84</v>
      </c>
      <c r="G6" s="23" t="s">
        <v>12</v>
      </c>
      <c r="H6" s="23"/>
      <c r="I6" s="23"/>
      <c r="J6" s="60">
        <v>4115.79</v>
      </c>
      <c r="K6" s="61"/>
      <c r="L6" s="75">
        <f>J6-F6</f>
        <v>1160.9499999999998</v>
      </c>
    </row>
    <row r="7" spans="1:13" ht="29.25" customHeight="1">
      <c r="A7" s="26"/>
      <c r="B7" s="27"/>
      <c r="C7" s="18" t="s">
        <v>13</v>
      </c>
      <c r="D7" s="19"/>
      <c r="E7" s="22"/>
      <c r="F7" s="23"/>
      <c r="G7" s="23" t="s">
        <v>14</v>
      </c>
      <c r="H7" s="23"/>
      <c r="I7" s="23"/>
      <c r="J7" s="60"/>
      <c r="K7" s="61"/>
      <c r="L7" s="75"/>
      <c r="M7">
        <f>L6/F6</f>
        <v>0.39289775419312034</v>
      </c>
    </row>
    <row r="8" spans="1:11" ht="39.75" customHeight="1">
      <c r="A8" s="28" t="s">
        <v>15</v>
      </c>
      <c r="B8" s="28" t="s">
        <v>16</v>
      </c>
      <c r="C8" s="28" t="s">
        <v>17</v>
      </c>
      <c r="D8" s="28" t="s">
        <v>18</v>
      </c>
      <c r="E8" s="28" t="s">
        <v>19</v>
      </c>
      <c r="F8" s="28" t="s">
        <v>20</v>
      </c>
      <c r="G8" s="28" t="s">
        <v>21</v>
      </c>
      <c r="H8" s="72" t="s">
        <v>22</v>
      </c>
      <c r="I8" s="28" t="s">
        <v>23</v>
      </c>
      <c r="J8" s="28" t="s">
        <v>24</v>
      </c>
      <c r="K8" s="62" t="s">
        <v>25</v>
      </c>
    </row>
    <row r="9" spans="1:11" ht="69" customHeight="1">
      <c r="A9" s="30" t="s">
        <v>26</v>
      </c>
      <c r="B9" s="31" t="s">
        <v>27</v>
      </c>
      <c r="C9" s="32" t="s">
        <v>28</v>
      </c>
      <c r="D9" s="31">
        <v>10</v>
      </c>
      <c r="E9" s="33" t="s">
        <v>29</v>
      </c>
      <c r="F9" s="33" t="s">
        <v>30</v>
      </c>
      <c r="G9" s="34">
        <v>1</v>
      </c>
      <c r="H9" s="35">
        <v>0.7061</v>
      </c>
      <c r="I9" s="41">
        <v>7</v>
      </c>
      <c r="J9" s="76">
        <f>H9-G9</f>
        <v>-0.29390000000000005</v>
      </c>
      <c r="K9" s="14" t="s">
        <v>31</v>
      </c>
    </row>
    <row r="10" spans="1:11" ht="81" customHeight="1">
      <c r="A10" s="30"/>
      <c r="B10" s="31"/>
      <c r="C10" s="32" t="s">
        <v>32</v>
      </c>
      <c r="D10" s="31">
        <v>10</v>
      </c>
      <c r="E10" s="36" t="s">
        <v>33</v>
      </c>
      <c r="F10" s="36" t="s">
        <v>34</v>
      </c>
      <c r="G10" s="36" t="s">
        <v>35</v>
      </c>
      <c r="H10" s="36"/>
      <c r="I10" s="36"/>
      <c r="J10" s="33"/>
      <c r="K10" s="14"/>
    </row>
    <row r="11" spans="1:11" s="2" customFormat="1" ht="21.75" customHeight="1">
      <c r="A11" s="37" t="s">
        <v>36</v>
      </c>
      <c r="B11" s="38"/>
      <c r="C11" s="38"/>
      <c r="D11" s="38"/>
      <c r="E11" s="38"/>
      <c r="F11" s="38"/>
      <c r="G11" s="38"/>
      <c r="H11" s="38"/>
      <c r="I11" s="38"/>
      <c r="J11" s="38"/>
      <c r="K11" s="65"/>
    </row>
    <row r="12" spans="1:11" s="3" customFormat="1" ht="43.5" customHeight="1">
      <c r="A12" s="40" t="s">
        <v>37</v>
      </c>
      <c r="B12" s="41" t="s">
        <v>38</v>
      </c>
      <c r="C12" s="41" t="s">
        <v>39</v>
      </c>
      <c r="D12" s="33"/>
      <c r="E12" s="42"/>
      <c r="F12" s="33"/>
      <c r="G12" s="73">
        <v>5</v>
      </c>
      <c r="H12" s="47"/>
      <c r="I12" s="77"/>
      <c r="J12" s="33"/>
      <c r="K12" s="67"/>
    </row>
    <row r="13" spans="1:11" s="3" customFormat="1" ht="45" customHeight="1">
      <c r="A13" s="45"/>
      <c r="B13" s="41" t="s">
        <v>40</v>
      </c>
      <c r="C13" s="41" t="s">
        <v>41</v>
      </c>
      <c r="D13" s="33"/>
      <c r="E13" s="42"/>
      <c r="F13" s="33"/>
      <c r="G13" s="47" t="s">
        <v>42</v>
      </c>
      <c r="H13" s="47"/>
      <c r="I13" s="77"/>
      <c r="J13" s="33"/>
      <c r="K13" s="67"/>
    </row>
    <row r="14" spans="1:11" s="2" customFormat="1" ht="21.75" customHeight="1">
      <c r="A14" s="37" t="s">
        <v>43</v>
      </c>
      <c r="B14" s="38"/>
      <c r="C14" s="38"/>
      <c r="D14" s="38"/>
      <c r="E14" s="38"/>
      <c r="F14" s="38"/>
      <c r="G14" s="38"/>
      <c r="H14" s="38"/>
      <c r="I14" s="38"/>
      <c r="J14" s="38"/>
      <c r="K14" s="65"/>
    </row>
    <row r="15" spans="1:11" s="3" customFormat="1" ht="45" customHeight="1">
      <c r="A15" s="40" t="s">
        <v>37</v>
      </c>
      <c r="B15" s="41" t="s">
        <v>38</v>
      </c>
      <c r="C15" s="41" t="s">
        <v>44</v>
      </c>
      <c r="D15" s="33"/>
      <c r="E15" s="42"/>
      <c r="F15" s="33"/>
      <c r="G15" s="47" t="s">
        <v>45</v>
      </c>
      <c r="H15" s="47"/>
      <c r="I15" s="77"/>
      <c r="J15" s="33"/>
      <c r="K15" s="67"/>
    </row>
    <row r="16" spans="1:11" s="3" customFormat="1" ht="64.5" customHeight="1">
      <c r="A16" s="45"/>
      <c r="B16" s="41" t="s">
        <v>38</v>
      </c>
      <c r="C16" s="41" t="s">
        <v>46</v>
      </c>
      <c r="D16" s="33"/>
      <c r="E16" s="42"/>
      <c r="F16" s="33"/>
      <c r="G16" s="47" t="s">
        <v>47</v>
      </c>
      <c r="H16" s="47"/>
      <c r="I16" s="77"/>
      <c r="J16" s="33"/>
      <c r="K16" s="67"/>
    </row>
    <row r="17" spans="1:11" s="2" customFormat="1" ht="21.75" customHeight="1">
      <c r="A17" s="37" t="s">
        <v>48</v>
      </c>
      <c r="B17" s="38"/>
      <c r="C17" s="38"/>
      <c r="D17" s="38"/>
      <c r="E17" s="38"/>
      <c r="F17" s="38"/>
      <c r="G17" s="38"/>
      <c r="H17" s="38"/>
      <c r="I17" s="38"/>
      <c r="J17" s="38"/>
      <c r="K17" s="65"/>
    </row>
    <row r="18" spans="1:11" s="3" customFormat="1" ht="49.5" customHeight="1">
      <c r="A18" s="40" t="s">
        <v>37</v>
      </c>
      <c r="B18" s="41" t="s">
        <v>38</v>
      </c>
      <c r="C18" s="41" t="s">
        <v>49</v>
      </c>
      <c r="D18" s="33"/>
      <c r="E18" s="42"/>
      <c r="F18" s="33"/>
      <c r="G18" s="47" t="s">
        <v>50</v>
      </c>
      <c r="H18" s="47"/>
      <c r="I18" s="77"/>
      <c r="J18" s="33"/>
      <c r="K18" s="67"/>
    </row>
    <row r="19" spans="1:11" s="3" customFormat="1" ht="43.5" customHeight="1">
      <c r="A19" s="45"/>
      <c r="B19" s="41" t="s">
        <v>40</v>
      </c>
      <c r="C19" s="41" t="s">
        <v>51</v>
      </c>
      <c r="D19" s="33"/>
      <c r="E19" s="42"/>
      <c r="F19" s="33"/>
      <c r="G19" s="47" t="s">
        <v>52</v>
      </c>
      <c r="H19" s="47"/>
      <c r="I19" s="77"/>
      <c r="J19" s="33"/>
      <c r="K19" s="67"/>
    </row>
    <row r="20" spans="1:11" s="3" customFormat="1" ht="102.75" customHeight="1">
      <c r="A20" s="41" t="s">
        <v>53</v>
      </c>
      <c r="B20" s="41" t="s">
        <v>54</v>
      </c>
      <c r="C20" s="41" t="s">
        <v>55</v>
      </c>
      <c r="D20" s="33"/>
      <c r="E20" s="42"/>
      <c r="F20" s="33"/>
      <c r="G20" s="47" t="s">
        <v>56</v>
      </c>
      <c r="H20" s="47"/>
      <c r="I20" s="77"/>
      <c r="J20" s="33"/>
      <c r="K20" s="67"/>
    </row>
    <row r="21" spans="1:11" s="2" customFormat="1" ht="21.75" customHeight="1">
      <c r="A21" s="37" t="s">
        <v>57</v>
      </c>
      <c r="B21" s="38"/>
      <c r="C21" s="38"/>
      <c r="D21" s="38"/>
      <c r="E21" s="38"/>
      <c r="F21" s="38"/>
      <c r="G21" s="38"/>
      <c r="H21" s="38"/>
      <c r="I21" s="38"/>
      <c r="J21" s="38"/>
      <c r="K21" s="65"/>
    </row>
    <row r="22" spans="1:11" s="3" customFormat="1" ht="33" customHeight="1">
      <c r="A22" s="40" t="s">
        <v>37</v>
      </c>
      <c r="B22" s="41" t="s">
        <v>38</v>
      </c>
      <c r="C22" s="41" t="s">
        <v>58</v>
      </c>
      <c r="D22" s="33"/>
      <c r="E22" s="42"/>
      <c r="F22" s="33"/>
      <c r="G22" s="47" t="s">
        <v>59</v>
      </c>
      <c r="H22" s="47" t="s">
        <v>60</v>
      </c>
      <c r="I22" s="77"/>
      <c r="J22" s="33"/>
      <c r="K22" s="67"/>
    </row>
    <row r="23" spans="1:11" s="3" customFormat="1" ht="54.75" customHeight="1">
      <c r="A23" s="45"/>
      <c r="B23" s="41" t="s">
        <v>38</v>
      </c>
      <c r="C23" s="41" t="s">
        <v>61</v>
      </c>
      <c r="D23" s="33"/>
      <c r="E23" s="42"/>
      <c r="F23" s="33"/>
      <c r="G23" s="47" t="s">
        <v>62</v>
      </c>
      <c r="H23" s="47"/>
      <c r="I23" s="77"/>
      <c r="J23" s="33"/>
      <c r="K23" s="67"/>
    </row>
    <row r="24" spans="1:11" s="3" customFormat="1" ht="27.75" customHeight="1">
      <c r="A24" s="42" t="s">
        <v>63</v>
      </c>
      <c r="B24" s="42"/>
      <c r="C24" s="42"/>
      <c r="D24" s="42"/>
      <c r="E24" s="42"/>
      <c r="F24" s="42"/>
      <c r="G24" s="42"/>
      <c r="H24" s="42"/>
      <c r="I24" s="42"/>
      <c r="J24" s="42"/>
      <c r="K24" s="42"/>
    </row>
    <row r="25" spans="1:11" s="3" customFormat="1" ht="81" customHeight="1">
      <c r="A25" s="40" t="s">
        <v>37</v>
      </c>
      <c r="B25" s="41" t="s">
        <v>38</v>
      </c>
      <c r="C25" s="41" t="s">
        <v>64</v>
      </c>
      <c r="D25" s="33"/>
      <c r="E25" s="42"/>
      <c r="F25" s="33"/>
      <c r="G25" s="47" t="s">
        <v>65</v>
      </c>
      <c r="H25" s="47"/>
      <c r="I25" s="77"/>
      <c r="J25" s="33"/>
      <c r="K25" s="67"/>
    </row>
    <row r="26" spans="1:11" s="3" customFormat="1" ht="114" customHeight="1">
      <c r="A26" s="45"/>
      <c r="B26" s="41" t="s">
        <v>38</v>
      </c>
      <c r="C26" s="41" t="s">
        <v>66</v>
      </c>
      <c r="D26" s="33"/>
      <c r="E26" s="42"/>
      <c r="F26" s="33"/>
      <c r="G26" s="47" t="s">
        <v>67</v>
      </c>
      <c r="H26" s="47"/>
      <c r="I26" s="77"/>
      <c r="J26" s="33"/>
      <c r="K26" s="67"/>
    </row>
    <row r="27" spans="1:11" s="4" customFormat="1" ht="87" customHeight="1">
      <c r="A27" s="53" t="s">
        <v>68</v>
      </c>
      <c r="B27" s="54" t="s">
        <v>69</v>
      </c>
      <c r="C27" s="41" t="s">
        <v>70</v>
      </c>
      <c r="D27" s="41" t="s">
        <v>71</v>
      </c>
      <c r="E27" s="55" t="s">
        <v>72</v>
      </c>
      <c r="F27" s="33" t="s">
        <v>73</v>
      </c>
      <c r="G27" s="41" t="s">
        <v>71</v>
      </c>
      <c r="H27" s="41" t="s">
        <v>71</v>
      </c>
      <c r="I27" s="41" t="s">
        <v>74</v>
      </c>
      <c r="J27" s="41" t="s">
        <v>71</v>
      </c>
      <c r="K27" s="41"/>
    </row>
    <row r="28" spans="1:11" ht="124.5" customHeight="1">
      <c r="A28" s="56" t="s">
        <v>75</v>
      </c>
      <c r="B28" s="57"/>
      <c r="C28" s="57"/>
      <c r="D28" s="57"/>
      <c r="E28" s="57"/>
      <c r="F28" s="57"/>
      <c r="G28" s="57"/>
      <c r="H28" s="57"/>
      <c r="I28" s="57"/>
      <c r="J28" s="57"/>
      <c r="K28" s="71"/>
    </row>
  </sheetData>
  <sheetProtection/>
  <mergeCells count="30">
    <mergeCell ref="A2:K2"/>
    <mergeCell ref="A3:E3"/>
    <mergeCell ref="A4:B4"/>
    <mergeCell ref="C4:F4"/>
    <mergeCell ref="G4:I4"/>
    <mergeCell ref="J4:K4"/>
    <mergeCell ref="C5:E5"/>
    <mergeCell ref="G5:I5"/>
    <mergeCell ref="J5:K5"/>
    <mergeCell ref="C6:E6"/>
    <mergeCell ref="G6:I6"/>
    <mergeCell ref="J6:K6"/>
    <mergeCell ref="C7:E7"/>
    <mergeCell ref="G7:I7"/>
    <mergeCell ref="J7:K7"/>
    <mergeCell ref="A11:K11"/>
    <mergeCell ref="A14:K14"/>
    <mergeCell ref="A17:K17"/>
    <mergeCell ref="A21:K21"/>
    <mergeCell ref="A24:K24"/>
    <mergeCell ref="A28:K28"/>
    <mergeCell ref="A9:A10"/>
    <mergeCell ref="A12:A13"/>
    <mergeCell ref="A15:A16"/>
    <mergeCell ref="A18:A19"/>
    <mergeCell ref="A22:A23"/>
    <mergeCell ref="A25:A26"/>
    <mergeCell ref="B9:B10"/>
    <mergeCell ref="A5:B7"/>
  </mergeCells>
  <printOptions horizontalCentered="1"/>
  <pageMargins left="0.24" right="0.24" top="0.31" bottom="0.31"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M36"/>
  <sheetViews>
    <sheetView tabSelected="1" view="pageBreakPreview" zoomScaleNormal="83" zoomScaleSheetLayoutView="100" workbookViewId="0" topLeftCell="A1">
      <selection activeCell="F3" sqref="F3"/>
    </sheetView>
  </sheetViews>
  <sheetFormatPr defaultColWidth="9.00390625" defaultRowHeight="14.25"/>
  <cols>
    <col min="1" max="1" width="4.375" style="0" customWidth="1"/>
    <col min="2" max="2" width="4.75390625" style="0" customWidth="1"/>
    <col min="3" max="3" width="5.00390625" style="0" customWidth="1"/>
    <col min="4" max="4" width="3.125" style="5" customWidth="1"/>
    <col min="5" max="5" width="18.125" style="0" customWidth="1"/>
    <col min="6" max="6" width="17.375" style="0" customWidth="1"/>
    <col min="7" max="7" width="6.875" style="6" customWidth="1"/>
    <col min="8" max="8" width="7.75390625" style="6" customWidth="1"/>
    <col min="9" max="9" width="5.25390625" style="7" customWidth="1"/>
    <col min="10" max="10" width="6.75390625" style="7" customWidth="1"/>
    <col min="11" max="11" width="13.625" style="0" customWidth="1"/>
  </cols>
  <sheetData>
    <row r="1" ht="15">
      <c r="A1" s="8"/>
    </row>
    <row r="2" spans="1:11" ht="44.25" customHeight="1">
      <c r="A2" s="9" t="s">
        <v>0</v>
      </c>
      <c r="B2" s="9"/>
      <c r="C2" s="9"/>
      <c r="D2" s="9"/>
      <c r="E2" s="9"/>
      <c r="F2" s="9"/>
      <c r="G2" s="9"/>
      <c r="H2" s="9"/>
      <c r="I2" s="9"/>
      <c r="J2" s="9"/>
      <c r="K2" s="9"/>
    </row>
    <row r="3" spans="1:11" s="1" customFormat="1" ht="33.75" customHeight="1">
      <c r="A3" s="10" t="s">
        <v>1</v>
      </c>
      <c r="B3" s="10"/>
      <c r="C3" s="10"/>
      <c r="D3" s="11"/>
      <c r="E3" s="10"/>
      <c r="F3" s="12" t="s">
        <v>76</v>
      </c>
      <c r="G3" s="13"/>
      <c r="H3" s="13"/>
      <c r="I3" s="13"/>
      <c r="J3" s="13" t="s">
        <v>3</v>
      </c>
      <c r="K3" s="59">
        <v>87.25</v>
      </c>
    </row>
    <row r="4" spans="1:11" ht="20.25" customHeight="1">
      <c r="A4" s="14" t="s">
        <v>4</v>
      </c>
      <c r="B4" s="14"/>
      <c r="C4" s="15" t="s">
        <v>5</v>
      </c>
      <c r="D4" s="16"/>
      <c r="E4" s="16"/>
      <c r="F4" s="17"/>
      <c r="G4" s="18" t="s">
        <v>6</v>
      </c>
      <c r="H4" s="19"/>
      <c r="I4" s="22"/>
      <c r="J4" s="15" t="s">
        <v>7</v>
      </c>
      <c r="K4" s="17"/>
    </row>
    <row r="5" spans="1:11" ht="21.75" customHeight="1">
      <c r="A5" s="20" t="s">
        <v>8</v>
      </c>
      <c r="B5" s="21"/>
      <c r="C5" s="18" t="s">
        <v>9</v>
      </c>
      <c r="D5" s="19"/>
      <c r="E5" s="22"/>
      <c r="F5" s="23">
        <v>5905.06</v>
      </c>
      <c r="G5" s="14" t="s">
        <v>10</v>
      </c>
      <c r="H5" s="14"/>
      <c r="I5" s="14"/>
      <c r="J5" s="60">
        <v>4169.61</v>
      </c>
      <c r="K5" s="61"/>
    </row>
    <row r="6" spans="1:11" ht="24.75" customHeight="1">
      <c r="A6" s="24"/>
      <c r="B6" s="25"/>
      <c r="C6" s="18" t="s">
        <v>11</v>
      </c>
      <c r="D6" s="19"/>
      <c r="E6" s="22"/>
      <c r="F6" s="23">
        <v>5596.64</v>
      </c>
      <c r="G6" s="23" t="s">
        <v>12</v>
      </c>
      <c r="H6" s="23"/>
      <c r="I6" s="14"/>
      <c r="J6" s="60">
        <v>4115.79</v>
      </c>
      <c r="K6" s="61"/>
    </row>
    <row r="7" spans="1:11" ht="29.25" customHeight="1">
      <c r="A7" s="26"/>
      <c r="B7" s="27"/>
      <c r="C7" s="18" t="s">
        <v>13</v>
      </c>
      <c r="D7" s="19"/>
      <c r="E7" s="22"/>
      <c r="F7" s="23"/>
      <c r="G7" s="23" t="s">
        <v>14</v>
      </c>
      <c r="H7" s="23"/>
      <c r="I7" s="14"/>
      <c r="J7" s="60"/>
      <c r="K7" s="61"/>
    </row>
    <row r="8" spans="1:11" ht="39.75" customHeight="1">
      <c r="A8" s="28" t="s">
        <v>15</v>
      </c>
      <c r="B8" s="28" t="s">
        <v>16</v>
      </c>
      <c r="C8" s="28" t="s">
        <v>17</v>
      </c>
      <c r="D8" s="28" t="s">
        <v>18</v>
      </c>
      <c r="E8" s="28" t="s">
        <v>19</v>
      </c>
      <c r="F8" s="28" t="s">
        <v>20</v>
      </c>
      <c r="G8" s="28" t="s">
        <v>21</v>
      </c>
      <c r="H8" s="29" t="s">
        <v>22</v>
      </c>
      <c r="I8" s="28" t="s">
        <v>23</v>
      </c>
      <c r="J8" s="28" t="s">
        <v>24</v>
      </c>
      <c r="K8" s="62" t="s">
        <v>25</v>
      </c>
    </row>
    <row r="9" spans="1:11" ht="93" customHeight="1">
      <c r="A9" s="30" t="s">
        <v>26</v>
      </c>
      <c r="B9" s="31" t="s">
        <v>27</v>
      </c>
      <c r="C9" s="32" t="s">
        <v>28</v>
      </c>
      <c r="D9" s="31">
        <v>10</v>
      </c>
      <c r="E9" s="33" t="s">
        <v>29</v>
      </c>
      <c r="F9" s="33" t="s">
        <v>30</v>
      </c>
      <c r="G9" s="34">
        <v>1</v>
      </c>
      <c r="H9" s="35" t="s">
        <v>77</v>
      </c>
      <c r="I9" s="41">
        <f>83.7%*10</f>
        <v>8.370000000000001</v>
      </c>
      <c r="J9" s="63">
        <f>1-83.7%</f>
        <v>0.16299999999999992</v>
      </c>
      <c r="K9" s="14" t="s">
        <v>78</v>
      </c>
    </row>
    <row r="10" spans="1:11" ht="106.5" customHeight="1">
      <c r="A10" s="30"/>
      <c r="B10" s="31"/>
      <c r="C10" s="32" t="s">
        <v>32</v>
      </c>
      <c r="D10" s="31">
        <v>10</v>
      </c>
      <c r="E10" s="36" t="s">
        <v>33</v>
      </c>
      <c r="F10" s="36" t="s">
        <v>34</v>
      </c>
      <c r="G10" s="36" t="s">
        <v>35</v>
      </c>
      <c r="H10" s="36" t="s">
        <v>79</v>
      </c>
      <c r="I10" s="31">
        <v>0</v>
      </c>
      <c r="J10" s="41" t="s">
        <v>80</v>
      </c>
      <c r="K10" s="64" t="s">
        <v>81</v>
      </c>
    </row>
    <row r="11" spans="1:11" s="2" customFormat="1" ht="21.75" customHeight="1">
      <c r="A11" s="37" t="s">
        <v>82</v>
      </c>
      <c r="B11" s="38"/>
      <c r="C11" s="38"/>
      <c r="D11" s="39"/>
      <c r="E11" s="38"/>
      <c r="F11" s="38"/>
      <c r="G11" s="38"/>
      <c r="H11" s="38"/>
      <c r="I11" s="39"/>
      <c r="J11" s="39"/>
      <c r="K11" s="65"/>
    </row>
    <row r="12" spans="1:11" s="3" customFormat="1" ht="76.5" customHeight="1">
      <c r="A12" s="40" t="s">
        <v>37</v>
      </c>
      <c r="B12" s="41" t="s">
        <v>38</v>
      </c>
      <c r="C12" s="41" t="s">
        <v>83</v>
      </c>
      <c r="D12" s="41">
        <v>6</v>
      </c>
      <c r="E12" s="42" t="s">
        <v>84</v>
      </c>
      <c r="F12" s="33" t="s">
        <v>85</v>
      </c>
      <c r="G12" s="43">
        <v>1</v>
      </c>
      <c r="H12" s="43">
        <v>1</v>
      </c>
      <c r="I12" s="66">
        <v>6</v>
      </c>
      <c r="J12" s="41">
        <v>0</v>
      </c>
      <c r="K12" s="67"/>
    </row>
    <row r="13" spans="1:11" s="3" customFormat="1" ht="72.75" customHeight="1">
      <c r="A13" s="44"/>
      <c r="B13" s="41" t="s">
        <v>38</v>
      </c>
      <c r="C13" s="41" t="s">
        <v>86</v>
      </c>
      <c r="D13" s="41">
        <v>6</v>
      </c>
      <c r="E13" s="42" t="s">
        <v>87</v>
      </c>
      <c r="F13" s="33" t="s">
        <v>85</v>
      </c>
      <c r="G13" s="43">
        <v>1</v>
      </c>
      <c r="H13" s="43">
        <v>1</v>
      </c>
      <c r="I13" s="66">
        <v>6</v>
      </c>
      <c r="J13" s="41">
        <v>0</v>
      </c>
      <c r="K13" s="67"/>
    </row>
    <row r="14" spans="1:11" s="3" customFormat="1" ht="84.75" customHeight="1">
      <c r="A14" s="45"/>
      <c r="B14" s="41" t="s">
        <v>38</v>
      </c>
      <c r="C14" s="41" t="s">
        <v>88</v>
      </c>
      <c r="D14" s="41">
        <v>6</v>
      </c>
      <c r="E14" s="42" t="s">
        <v>89</v>
      </c>
      <c r="F14" s="33" t="s">
        <v>85</v>
      </c>
      <c r="G14" s="43">
        <v>1</v>
      </c>
      <c r="H14" s="43">
        <v>1</v>
      </c>
      <c r="I14" s="66">
        <v>6</v>
      </c>
      <c r="J14" s="41">
        <v>0</v>
      </c>
      <c r="K14" s="67"/>
    </row>
    <row r="15" spans="1:11" s="3" customFormat="1" ht="45" customHeight="1">
      <c r="A15" s="45"/>
      <c r="B15" s="41" t="s">
        <v>38</v>
      </c>
      <c r="C15" s="41" t="s">
        <v>90</v>
      </c>
      <c r="D15" s="41">
        <v>4</v>
      </c>
      <c r="E15" s="42" t="s">
        <v>91</v>
      </c>
      <c r="F15" s="33" t="s">
        <v>92</v>
      </c>
      <c r="G15" s="46">
        <v>200</v>
      </c>
      <c r="H15" s="47">
        <v>150</v>
      </c>
      <c r="I15" s="66">
        <f>150/200*4</f>
        <v>3</v>
      </c>
      <c r="J15" s="68">
        <v>-0.25</v>
      </c>
      <c r="K15" s="67" t="s">
        <v>93</v>
      </c>
    </row>
    <row r="16" spans="1:11" s="3" customFormat="1" ht="57" customHeight="1">
      <c r="A16" s="45"/>
      <c r="B16" s="41" t="s">
        <v>38</v>
      </c>
      <c r="C16" s="41" t="s">
        <v>58</v>
      </c>
      <c r="D16" s="41">
        <v>4</v>
      </c>
      <c r="E16" s="42" t="s">
        <v>94</v>
      </c>
      <c r="F16" s="33" t="s">
        <v>95</v>
      </c>
      <c r="G16" s="46" t="s">
        <v>96</v>
      </c>
      <c r="H16" s="47" t="s">
        <v>97</v>
      </c>
      <c r="I16" s="66">
        <v>4</v>
      </c>
      <c r="J16" s="68">
        <v>0.05</v>
      </c>
      <c r="K16" s="67"/>
    </row>
    <row r="17" spans="1:11" s="3" customFormat="1" ht="99" customHeight="1">
      <c r="A17" s="48" t="s">
        <v>53</v>
      </c>
      <c r="B17" s="31" t="s">
        <v>54</v>
      </c>
      <c r="C17" s="31" t="s">
        <v>55</v>
      </c>
      <c r="D17" s="31">
        <v>3</v>
      </c>
      <c r="E17" s="32" t="s">
        <v>55</v>
      </c>
      <c r="F17" s="36" t="s">
        <v>98</v>
      </c>
      <c r="G17" s="49" t="s">
        <v>56</v>
      </c>
      <c r="H17" s="47" t="s">
        <v>99</v>
      </c>
      <c r="I17" s="66">
        <v>2.88</v>
      </c>
      <c r="J17" s="35">
        <v>-0.0412</v>
      </c>
      <c r="K17" s="49" t="s">
        <v>100</v>
      </c>
    </row>
    <row r="18" spans="1:10" s="3" customFormat="1" ht="70.5" customHeight="1">
      <c r="A18" s="50"/>
      <c r="B18" s="31" t="s">
        <v>54</v>
      </c>
      <c r="C18" s="31" t="s">
        <v>61</v>
      </c>
      <c r="D18" s="31">
        <v>3</v>
      </c>
      <c r="E18" s="32" t="s">
        <v>101</v>
      </c>
      <c r="F18" s="36" t="s">
        <v>102</v>
      </c>
      <c r="G18" s="49" t="s">
        <v>62</v>
      </c>
      <c r="H18" s="47" t="s">
        <v>103</v>
      </c>
      <c r="I18" s="66">
        <v>3</v>
      </c>
      <c r="J18" s="35">
        <v>0.0667</v>
      </c>
    </row>
    <row r="19" spans="1:11" s="2" customFormat="1" ht="21.75" customHeight="1">
      <c r="A19" s="37" t="s">
        <v>104</v>
      </c>
      <c r="B19" s="38"/>
      <c r="C19" s="38"/>
      <c r="D19" s="39"/>
      <c r="E19" s="38"/>
      <c r="F19" s="38"/>
      <c r="G19" s="38"/>
      <c r="H19" s="38"/>
      <c r="I19" s="39"/>
      <c r="J19" s="39"/>
      <c r="K19" s="65"/>
    </row>
    <row r="20" spans="1:11" s="3" customFormat="1" ht="78" customHeight="1">
      <c r="A20" s="40" t="s">
        <v>37</v>
      </c>
      <c r="B20" s="41" t="s">
        <v>38</v>
      </c>
      <c r="C20" s="41" t="s">
        <v>105</v>
      </c>
      <c r="D20" s="41">
        <v>4</v>
      </c>
      <c r="E20" s="42" t="s">
        <v>106</v>
      </c>
      <c r="F20" s="33" t="s">
        <v>107</v>
      </c>
      <c r="G20" s="43">
        <v>1</v>
      </c>
      <c r="H20" s="43">
        <v>1</v>
      </c>
      <c r="I20" s="66">
        <v>4</v>
      </c>
      <c r="J20" s="41">
        <v>0</v>
      </c>
      <c r="K20" s="67"/>
    </row>
    <row r="21" spans="1:11" s="3" customFormat="1" ht="96.75" customHeight="1">
      <c r="A21" s="44"/>
      <c r="B21" s="41" t="s">
        <v>38</v>
      </c>
      <c r="C21" s="41" t="s">
        <v>108</v>
      </c>
      <c r="D21" s="41">
        <v>4</v>
      </c>
      <c r="E21" s="42" t="s">
        <v>109</v>
      </c>
      <c r="F21" s="33" t="s">
        <v>110</v>
      </c>
      <c r="G21" s="43">
        <v>1</v>
      </c>
      <c r="H21" s="43">
        <v>1</v>
      </c>
      <c r="I21" s="66">
        <v>4</v>
      </c>
      <c r="J21" s="41">
        <v>0</v>
      </c>
      <c r="K21" s="67"/>
    </row>
    <row r="22" spans="1:11" s="3" customFormat="1" ht="64.5" customHeight="1">
      <c r="A22" s="44"/>
      <c r="B22" s="31" t="s">
        <v>38</v>
      </c>
      <c r="C22" s="31" t="s">
        <v>111</v>
      </c>
      <c r="D22" s="31">
        <v>4</v>
      </c>
      <c r="E22" s="32" t="s">
        <v>112</v>
      </c>
      <c r="F22" s="36" t="s">
        <v>113</v>
      </c>
      <c r="G22" s="49" t="s">
        <v>114</v>
      </c>
      <c r="H22" s="49" t="s">
        <v>115</v>
      </c>
      <c r="I22" s="66">
        <v>4</v>
      </c>
      <c r="J22" s="35">
        <v>0.2306</v>
      </c>
      <c r="K22" s="67"/>
    </row>
    <row r="23" spans="1:11" s="2" customFormat="1" ht="21.75" customHeight="1">
      <c r="A23" s="37" t="s">
        <v>116</v>
      </c>
      <c r="B23" s="38"/>
      <c r="C23" s="38"/>
      <c r="D23" s="39"/>
      <c r="E23" s="38"/>
      <c r="F23" s="38"/>
      <c r="G23" s="38"/>
      <c r="H23" s="38"/>
      <c r="I23" s="39"/>
      <c r="J23" s="39"/>
      <c r="K23" s="65"/>
    </row>
    <row r="24" spans="1:11" s="3" customFormat="1" ht="78.75" customHeight="1">
      <c r="A24" s="45"/>
      <c r="B24" s="31" t="s">
        <v>38</v>
      </c>
      <c r="C24" s="31" t="s">
        <v>117</v>
      </c>
      <c r="D24" s="31">
        <v>4</v>
      </c>
      <c r="E24" s="32" t="s">
        <v>118</v>
      </c>
      <c r="F24" s="36" t="s">
        <v>119</v>
      </c>
      <c r="G24" s="51">
        <v>0.95</v>
      </c>
      <c r="H24" s="51">
        <v>1</v>
      </c>
      <c r="I24" s="66">
        <v>4</v>
      </c>
      <c r="J24" s="68">
        <v>0.05</v>
      </c>
      <c r="K24" s="67"/>
    </row>
    <row r="25" spans="1:11" s="3" customFormat="1" ht="103.5" customHeight="1">
      <c r="A25" s="45"/>
      <c r="B25" s="41" t="s">
        <v>38</v>
      </c>
      <c r="C25" s="41" t="s">
        <v>66</v>
      </c>
      <c r="D25" s="41">
        <v>4</v>
      </c>
      <c r="E25" s="42" t="s">
        <v>120</v>
      </c>
      <c r="F25" s="33" t="s">
        <v>121</v>
      </c>
      <c r="G25" s="47" t="s">
        <v>67</v>
      </c>
      <c r="H25" s="47" t="s">
        <v>122</v>
      </c>
      <c r="I25" s="66">
        <v>4</v>
      </c>
      <c r="J25" s="41">
        <v>0</v>
      </c>
      <c r="K25" s="67"/>
    </row>
    <row r="26" spans="1:11" s="3" customFormat="1" ht="69.75" customHeight="1">
      <c r="A26" s="41" t="s">
        <v>53</v>
      </c>
      <c r="B26" s="41" t="s">
        <v>123</v>
      </c>
      <c r="C26" s="41" t="s">
        <v>124</v>
      </c>
      <c r="D26" s="41">
        <v>4</v>
      </c>
      <c r="E26" s="42" t="s">
        <v>125</v>
      </c>
      <c r="F26" s="33" t="s">
        <v>126</v>
      </c>
      <c r="G26" s="49" t="s">
        <v>127</v>
      </c>
      <c r="H26" s="49" t="s">
        <v>127</v>
      </c>
      <c r="I26" s="66">
        <v>4</v>
      </c>
      <c r="J26" s="41">
        <v>0</v>
      </c>
      <c r="K26" s="67"/>
    </row>
    <row r="27" spans="1:11" s="2" customFormat="1" ht="21.75" customHeight="1">
      <c r="A27" s="37" t="s">
        <v>128</v>
      </c>
      <c r="B27" s="38"/>
      <c r="C27" s="38"/>
      <c r="D27" s="39"/>
      <c r="E27" s="38"/>
      <c r="F27" s="38"/>
      <c r="G27" s="38"/>
      <c r="H27" s="38"/>
      <c r="I27" s="39"/>
      <c r="J27" s="39"/>
      <c r="K27" s="65"/>
    </row>
    <row r="28" spans="1:11" s="3" customFormat="1" ht="55.5" customHeight="1">
      <c r="A28" s="40" t="s">
        <v>37</v>
      </c>
      <c r="B28" s="41" t="s">
        <v>38</v>
      </c>
      <c r="C28" s="41" t="s">
        <v>129</v>
      </c>
      <c r="D28" s="41">
        <v>4</v>
      </c>
      <c r="E28" s="42" t="s">
        <v>130</v>
      </c>
      <c r="F28" s="33" t="s">
        <v>131</v>
      </c>
      <c r="G28" s="47" t="s">
        <v>132</v>
      </c>
      <c r="H28" s="47" t="s">
        <v>132</v>
      </c>
      <c r="I28" s="66">
        <v>4</v>
      </c>
      <c r="J28" s="41">
        <v>0</v>
      </c>
      <c r="K28" s="67"/>
    </row>
    <row r="29" spans="1:11" s="3" customFormat="1" ht="57" customHeight="1">
      <c r="A29" s="44"/>
      <c r="B29" s="41" t="s">
        <v>38</v>
      </c>
      <c r="C29" s="41" t="s">
        <v>133</v>
      </c>
      <c r="D29" s="41">
        <v>4</v>
      </c>
      <c r="E29" s="42" t="s">
        <v>134</v>
      </c>
      <c r="F29" s="33" t="s">
        <v>135</v>
      </c>
      <c r="G29" s="47" t="s">
        <v>136</v>
      </c>
      <c r="H29" s="47" t="s">
        <v>137</v>
      </c>
      <c r="I29" s="66">
        <v>4</v>
      </c>
      <c r="J29" s="35">
        <v>0.0883</v>
      </c>
      <c r="K29" s="67"/>
    </row>
    <row r="30" spans="1:11" s="3" customFormat="1" ht="27.75" customHeight="1">
      <c r="A30" s="42" t="s">
        <v>138</v>
      </c>
      <c r="B30" s="42"/>
      <c r="C30" s="42"/>
      <c r="D30" s="41"/>
      <c r="E30" s="42"/>
      <c r="F30" s="42"/>
      <c r="G30" s="42"/>
      <c r="H30" s="42"/>
      <c r="I30" s="41"/>
      <c r="J30" s="41"/>
      <c r="K30" s="42"/>
    </row>
    <row r="31" spans="1:13" s="3" customFormat="1" ht="60" customHeight="1">
      <c r="A31" s="40" t="s">
        <v>37</v>
      </c>
      <c r="B31" s="41" t="s">
        <v>38</v>
      </c>
      <c r="C31" s="41" t="s">
        <v>139</v>
      </c>
      <c r="D31" s="41">
        <v>4</v>
      </c>
      <c r="E31" s="42" t="s">
        <v>140</v>
      </c>
      <c r="F31" s="33" t="s">
        <v>141</v>
      </c>
      <c r="G31" s="47" t="s">
        <v>142</v>
      </c>
      <c r="H31" s="47" t="s">
        <v>142</v>
      </c>
      <c r="I31" s="66">
        <v>4</v>
      </c>
      <c r="J31" s="41">
        <v>0</v>
      </c>
      <c r="K31" s="67"/>
      <c r="M31" s="69"/>
    </row>
    <row r="32" spans="1:11" s="3" customFormat="1" ht="66.75" customHeight="1">
      <c r="A32" s="45"/>
      <c r="B32" s="41" t="s">
        <v>38</v>
      </c>
      <c r="C32" s="41" t="s">
        <v>143</v>
      </c>
      <c r="D32" s="41">
        <v>4</v>
      </c>
      <c r="E32" s="42" t="s">
        <v>143</v>
      </c>
      <c r="F32" s="33" t="s">
        <v>144</v>
      </c>
      <c r="G32" s="47" t="s">
        <v>145</v>
      </c>
      <c r="H32" s="47" t="s">
        <v>146</v>
      </c>
      <c r="I32" s="66">
        <v>4</v>
      </c>
      <c r="J32" s="35">
        <v>0.0033</v>
      </c>
      <c r="K32" s="67"/>
    </row>
    <row r="33" spans="1:11" s="3" customFormat="1" ht="54" customHeight="1">
      <c r="A33" s="44" t="s">
        <v>53</v>
      </c>
      <c r="B33" s="41" t="s">
        <v>123</v>
      </c>
      <c r="C33" s="41" t="s">
        <v>147</v>
      </c>
      <c r="D33" s="41">
        <v>4</v>
      </c>
      <c r="E33" s="42" t="s">
        <v>148</v>
      </c>
      <c r="F33" s="33" t="s">
        <v>149</v>
      </c>
      <c r="G33" s="52" t="s">
        <v>150</v>
      </c>
      <c r="H33" s="52" t="s">
        <v>150</v>
      </c>
      <c r="I33" s="66">
        <v>4</v>
      </c>
      <c r="J33" s="41">
        <v>0</v>
      </c>
      <c r="K33" s="70"/>
    </row>
    <row r="34" spans="1:11" s="3" customFormat="1" ht="55.5" customHeight="1">
      <c r="A34" s="45"/>
      <c r="B34" s="41" t="s">
        <v>123</v>
      </c>
      <c r="C34" s="41" t="s">
        <v>151</v>
      </c>
      <c r="D34" s="41">
        <v>4</v>
      </c>
      <c r="E34" s="42" t="s">
        <v>152</v>
      </c>
      <c r="F34" s="33" t="s">
        <v>153</v>
      </c>
      <c r="G34" s="52" t="s">
        <v>150</v>
      </c>
      <c r="H34" s="52" t="s">
        <v>150</v>
      </c>
      <c r="I34" s="66">
        <v>4</v>
      </c>
      <c r="J34" s="41">
        <v>0</v>
      </c>
      <c r="K34" s="70"/>
    </row>
    <row r="35" spans="1:11" s="4" customFormat="1" ht="87" customHeight="1">
      <c r="A35" s="53" t="s">
        <v>68</v>
      </c>
      <c r="B35" s="54" t="s">
        <v>69</v>
      </c>
      <c r="C35" s="41" t="s">
        <v>70</v>
      </c>
      <c r="D35" s="41" t="s">
        <v>71</v>
      </c>
      <c r="E35" s="55" t="s">
        <v>72</v>
      </c>
      <c r="F35" s="33" t="s">
        <v>73</v>
      </c>
      <c r="G35" s="41" t="s">
        <v>71</v>
      </c>
      <c r="H35" s="41" t="s">
        <v>71</v>
      </c>
      <c r="I35" s="41" t="s">
        <v>74</v>
      </c>
      <c r="J35" s="41" t="s">
        <v>71</v>
      </c>
      <c r="K35" s="41"/>
    </row>
    <row r="36" spans="1:11" ht="124.5" customHeight="1">
      <c r="A36" s="56" t="s">
        <v>75</v>
      </c>
      <c r="B36" s="57"/>
      <c r="C36" s="57"/>
      <c r="D36" s="58"/>
      <c r="E36" s="57"/>
      <c r="F36" s="57"/>
      <c r="G36" s="57"/>
      <c r="H36" s="57"/>
      <c r="I36" s="58"/>
      <c r="J36" s="58"/>
      <c r="K36" s="71"/>
    </row>
  </sheetData>
  <sheetProtection/>
  <mergeCells count="31">
    <mergeCell ref="A2:K2"/>
    <mergeCell ref="A3:E3"/>
    <mergeCell ref="A4:B4"/>
    <mergeCell ref="C4:F4"/>
    <mergeCell ref="G4:I4"/>
    <mergeCell ref="J4:K4"/>
    <mergeCell ref="C5:E5"/>
    <mergeCell ref="G5:I5"/>
    <mergeCell ref="J5:K5"/>
    <mergeCell ref="C6:E6"/>
    <mergeCell ref="G6:I6"/>
    <mergeCell ref="J6:K6"/>
    <mergeCell ref="C7:E7"/>
    <mergeCell ref="G7:I7"/>
    <mergeCell ref="J7:K7"/>
    <mergeCell ref="A11:K11"/>
    <mergeCell ref="A19:K19"/>
    <mergeCell ref="A23:K23"/>
    <mergeCell ref="A27:K27"/>
    <mergeCell ref="A30:K30"/>
    <mergeCell ref="A36:K36"/>
    <mergeCell ref="A9:A10"/>
    <mergeCell ref="A12:A16"/>
    <mergeCell ref="A17:A18"/>
    <mergeCell ref="A20:A22"/>
    <mergeCell ref="A24:A25"/>
    <mergeCell ref="A28:A29"/>
    <mergeCell ref="A31:A32"/>
    <mergeCell ref="A33:A34"/>
    <mergeCell ref="B9:B10"/>
    <mergeCell ref="A5:B7"/>
  </mergeCells>
  <printOptions horizontalCentered="1"/>
  <pageMargins left="0.24" right="0.24" top="0.31" bottom="0.31"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fyy</dc:creator>
  <cp:keywords/>
  <dc:description/>
  <cp:lastModifiedBy>sfl</cp:lastModifiedBy>
  <cp:lastPrinted>2018-03-13T08:20:26Z</cp:lastPrinted>
  <dcterms:created xsi:type="dcterms:W3CDTF">2017-01-05T07:03:34Z</dcterms:created>
  <dcterms:modified xsi:type="dcterms:W3CDTF">2018-08-30T09:26:24Z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